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60230591\Desktop\"/>
    </mc:Choice>
  </mc:AlternateContent>
  <xr:revisionPtr revIDLastSave="0" documentId="8_{639C1366-E947-43E8-8E07-43F18CB95619}" xr6:coauthVersionLast="47" xr6:coauthVersionMax="47" xr10:uidLastSave="{00000000-0000-0000-0000-000000000000}"/>
  <bookViews>
    <workbookView xWindow="31080" yWindow="330" windowWidth="26490" windowHeight="15150" xr2:uid="{00000000-000D-0000-FFFF-FFFF00000000}"/>
  </bookViews>
  <sheets>
    <sheet name="Version 4.0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24" i="4" l="1"/>
  <c r="AK24" i="4"/>
  <c r="AH24" i="4"/>
  <c r="AG24" i="4"/>
  <c r="AF24" i="4"/>
  <c r="AE24" i="4"/>
  <c r="AL23" i="4"/>
  <c r="AK23" i="4"/>
  <c r="AH23" i="4"/>
  <c r="AG23" i="4"/>
  <c r="AF23" i="4"/>
  <c r="AE23" i="4"/>
  <c r="AL22" i="4"/>
  <c r="AK22" i="4"/>
  <c r="AH22" i="4"/>
  <c r="AG22" i="4"/>
  <c r="AF22" i="4"/>
  <c r="AE22" i="4"/>
  <c r="AL21" i="4"/>
  <c r="AK21" i="4"/>
  <c r="AH21" i="4"/>
  <c r="AG21" i="4"/>
  <c r="AF21" i="4"/>
  <c r="AE21" i="4"/>
  <c r="AL20" i="4"/>
  <c r="AK20" i="4"/>
  <c r="AH20" i="4"/>
  <c r="AG20" i="4"/>
  <c r="AF20" i="4"/>
  <c r="AE20" i="4"/>
  <c r="AI20" i="4" s="1"/>
  <c r="AJ20" i="4" s="1"/>
  <c r="AL19" i="4"/>
  <c r="AK19" i="4"/>
  <c r="AH19" i="4"/>
  <c r="AG19" i="4"/>
  <c r="AF19" i="4"/>
  <c r="AE19" i="4"/>
  <c r="AI19" i="4" s="1"/>
  <c r="AJ19" i="4" s="1"/>
  <c r="AL18" i="4"/>
  <c r="AK18" i="4"/>
  <c r="AH18" i="4"/>
  <c r="AG18" i="4"/>
  <c r="AF18" i="4"/>
  <c r="AE18" i="4"/>
  <c r="AI18" i="4" s="1"/>
  <c r="AJ18" i="4" s="1"/>
  <c r="AL17" i="4"/>
  <c r="AK17" i="4"/>
  <c r="AH17" i="4"/>
  <c r="AG17" i="4"/>
  <c r="AF17" i="4"/>
  <c r="AE17" i="4"/>
  <c r="AI17" i="4" s="1"/>
  <c r="AJ17" i="4" s="1"/>
  <c r="AL16" i="4"/>
  <c r="AK16" i="4"/>
  <c r="AH16" i="4"/>
  <c r="AG16" i="4"/>
  <c r="AF16" i="4"/>
  <c r="AE16" i="4"/>
  <c r="AI16" i="4" s="1"/>
  <c r="AJ16" i="4" s="1"/>
  <c r="AL15" i="4"/>
  <c r="AK15" i="4"/>
  <c r="AH15" i="4"/>
  <c r="AG15" i="4"/>
  <c r="AF15" i="4"/>
  <c r="AE15" i="4"/>
  <c r="AI15" i="4" s="1"/>
  <c r="AJ15" i="4" s="1"/>
  <c r="AL14" i="4"/>
  <c r="AK14" i="4"/>
  <c r="AH14" i="4"/>
  <c r="AG14" i="4"/>
  <c r="AF14" i="4"/>
  <c r="AE14" i="4"/>
  <c r="AI14" i="4" s="1"/>
  <c r="AJ14" i="4" s="1"/>
  <c r="AL13" i="4"/>
  <c r="AK13" i="4"/>
  <c r="AH13" i="4"/>
  <c r="AG13" i="4"/>
  <c r="AF13" i="4"/>
  <c r="AE13" i="4"/>
  <c r="AI13" i="4" s="1"/>
  <c r="AJ13" i="4" s="1"/>
  <c r="AL12" i="4"/>
  <c r="AK12" i="4"/>
  <c r="AH12" i="4"/>
  <c r="AG12" i="4"/>
  <c r="AF12" i="4"/>
  <c r="AE12" i="4"/>
  <c r="AI12" i="4" s="1"/>
  <c r="AJ12" i="4" s="1"/>
  <c r="AL11" i="4"/>
  <c r="AK11" i="4"/>
  <c r="AH11" i="4"/>
  <c r="AG11" i="4"/>
  <c r="AF11" i="4"/>
  <c r="AE11" i="4"/>
  <c r="AI11" i="4" s="1"/>
  <c r="AJ11" i="4" s="1"/>
  <c r="AL10" i="4"/>
  <c r="AK10" i="4"/>
  <c r="AH10" i="4"/>
  <c r="AG10" i="4"/>
  <c r="AF10" i="4"/>
  <c r="AE10" i="4"/>
  <c r="AI10" i="4" s="1"/>
  <c r="AJ10" i="4" s="1"/>
  <c r="AL9" i="4"/>
  <c r="AK9" i="4"/>
  <c r="AH9" i="4"/>
  <c r="AG9" i="4"/>
  <c r="AF9" i="4"/>
  <c r="AE9" i="4"/>
  <c r="AI9" i="4" s="1"/>
  <c r="AJ9" i="4" s="1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AI23" i="4" l="1"/>
  <c r="AJ23" i="4" s="1"/>
  <c r="AI22" i="4"/>
  <c r="AJ22" i="4" s="1"/>
  <c r="AI21" i="4"/>
  <c r="AJ21" i="4" s="1"/>
  <c r="AI24" i="4"/>
  <c r="AJ24" i="4" s="1"/>
</calcChain>
</file>

<file path=xl/sharedStrings.xml><?xml version="1.0" encoding="utf-8"?>
<sst xmlns="http://schemas.openxmlformats.org/spreadsheetml/2006/main" count="372" uniqueCount="26">
  <si>
    <t>M</t>
  </si>
  <si>
    <t>D</t>
  </si>
  <si>
    <t>A</t>
  </si>
  <si>
    <t>N</t>
  </si>
  <si>
    <t>FT (Supervisor)</t>
  </si>
  <si>
    <t>Sundays</t>
  </si>
  <si>
    <t>Saturdays</t>
  </si>
  <si>
    <t>Hours
Left</t>
  </si>
  <si>
    <t>Hours
Rostered</t>
  </si>
  <si>
    <t>Sun</t>
  </si>
  <si>
    <t>Sat</t>
  </si>
  <si>
    <t>Fri</t>
  </si>
  <si>
    <t>Thu</t>
  </si>
  <si>
    <t>Wed</t>
  </si>
  <si>
    <t>Tue</t>
  </si>
  <si>
    <t>Mon</t>
  </si>
  <si>
    <t>Night (2300 - 0700)</t>
  </si>
  <si>
    <t>Afternoon (1445 - 2315)</t>
  </si>
  <si>
    <t xml:space="preserve">Day (0630 - 1500) </t>
  </si>
  <si>
    <t>x</t>
  </si>
  <si>
    <t xml:space="preserve">FT 1.0FTE </t>
  </si>
  <si>
    <t>FT 1.0FTE</t>
  </si>
  <si>
    <t xml:space="preserve">PT 0.42FTE </t>
  </si>
  <si>
    <t xml:space="preserve">PT 0.42FTE  </t>
  </si>
  <si>
    <t>PT 0.42FTE</t>
  </si>
  <si>
    <t>Meal Relief (1700 - 2100)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</si>
</sst>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/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2" fillId="0" borderId="0" xfId="0" applyFont="1"/>
    <xf numFmtId="0" fontId="0" fillId="2" borderId="2" xfId="0" applyFill="1" applyBorder="1"/>
    <xf numFmtId="0" fontId="0" fillId="3" borderId="2" xfId="0" applyFill="1" applyBorder="1"/>
    <xf numFmtId="0" fontId="0" fillId="4" borderId="2" xfId="0" applyFill="1" applyBorder="1"/>
    <xf numFmtId="0" fontId="0" fillId="0" borderId="2" xfId="0" applyBorder="1" applyAlignment="1">
      <alignment horizontal="center"/>
    </xf>
    <xf numFmtId="0" fontId="0" fillId="5" borderId="2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4" xfId="0" applyBorder="1"/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1">
    <cellStyle name="Normal" xfId="0" builtinId="0"/>
  </cellStyles>
  <dxfs count="129"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5836B-C91D-490F-9598-795350E8C0DA}">
  <dimension ref="A2:AL33"/>
  <sheetViews>
    <sheetView tabSelected="1" zoomScale="76" zoomScaleNormal="76" workbookViewId="0">
      <selection activeCell="V36" sqref="V36"/>
    </sheetView>
  </sheetViews>
  <sheetFormatPr defaultRowHeight="15" x14ac:dyDescent="0.25"/>
  <cols>
    <col min="1" max="1" width="31.5703125" customWidth="1"/>
    <col min="2" max="2" width="24.28515625" customWidth="1"/>
    <col min="3" max="30" width="5.28515625" customWidth="1"/>
    <col min="31" max="34" width="4.140625" customWidth="1"/>
  </cols>
  <sheetData>
    <row r="2" spans="1:38" x14ac:dyDescent="0.25">
      <c r="B2" s="8"/>
      <c r="C2" s="17" t="s">
        <v>15</v>
      </c>
      <c r="D2" s="17" t="s">
        <v>14</v>
      </c>
      <c r="E2" s="17" t="s">
        <v>13</v>
      </c>
      <c r="F2" s="17" t="s">
        <v>12</v>
      </c>
      <c r="G2" s="17" t="s">
        <v>11</v>
      </c>
      <c r="H2" s="17" t="s">
        <v>10</v>
      </c>
      <c r="I2" s="17" t="s">
        <v>9</v>
      </c>
      <c r="J2" s="17" t="s">
        <v>15</v>
      </c>
      <c r="K2" s="17" t="s">
        <v>14</v>
      </c>
      <c r="L2" s="17" t="s">
        <v>13</v>
      </c>
      <c r="M2" s="17" t="s">
        <v>12</v>
      </c>
      <c r="N2" s="17" t="s">
        <v>11</v>
      </c>
      <c r="O2" s="17" t="s">
        <v>10</v>
      </c>
      <c r="P2" s="17" t="s">
        <v>9</v>
      </c>
      <c r="Q2" s="17" t="s">
        <v>15</v>
      </c>
      <c r="R2" s="17" t="s">
        <v>14</v>
      </c>
      <c r="S2" s="17" t="s">
        <v>13</v>
      </c>
      <c r="T2" s="17" t="s">
        <v>12</v>
      </c>
      <c r="U2" s="17" t="s">
        <v>11</v>
      </c>
      <c r="V2" s="5" t="s">
        <v>10</v>
      </c>
      <c r="W2" s="17" t="s">
        <v>9</v>
      </c>
      <c r="X2" s="17" t="s">
        <v>15</v>
      </c>
      <c r="Y2" s="17" t="s">
        <v>14</v>
      </c>
      <c r="Z2" s="17" t="s">
        <v>13</v>
      </c>
      <c r="AA2" s="17" t="s">
        <v>12</v>
      </c>
      <c r="AB2" s="17" t="s">
        <v>11</v>
      </c>
      <c r="AC2" s="17" t="s">
        <v>10</v>
      </c>
      <c r="AD2" s="17" t="s">
        <v>9</v>
      </c>
    </row>
    <row r="3" spans="1:38" x14ac:dyDescent="0.25">
      <c r="B3" s="18" t="s">
        <v>18</v>
      </c>
      <c r="C3" s="17">
        <f>COUNTIFS(C9:C24,"D")</f>
        <v>4</v>
      </c>
      <c r="D3" s="17">
        <f t="shared" ref="D3:AD3" si="0">COUNTIFS(D9:D24,"D")</f>
        <v>4</v>
      </c>
      <c r="E3" s="5">
        <f t="shared" si="0"/>
        <v>4</v>
      </c>
      <c r="F3" s="17">
        <f t="shared" si="0"/>
        <v>4</v>
      </c>
      <c r="G3" s="17">
        <f t="shared" si="0"/>
        <v>4</v>
      </c>
      <c r="H3" s="5">
        <f t="shared" si="0"/>
        <v>3</v>
      </c>
      <c r="I3" s="5">
        <f t="shared" si="0"/>
        <v>3</v>
      </c>
      <c r="J3" s="17">
        <f t="shared" si="0"/>
        <v>4</v>
      </c>
      <c r="K3" s="17">
        <f t="shared" si="0"/>
        <v>4</v>
      </c>
      <c r="L3" s="17">
        <f t="shared" si="0"/>
        <v>4</v>
      </c>
      <c r="M3" s="17">
        <f t="shared" si="0"/>
        <v>4</v>
      </c>
      <c r="N3" s="17">
        <f t="shared" si="0"/>
        <v>4</v>
      </c>
      <c r="O3" s="17">
        <f t="shared" si="0"/>
        <v>3</v>
      </c>
      <c r="P3" s="17">
        <f t="shared" si="0"/>
        <v>3</v>
      </c>
      <c r="Q3" s="17">
        <f t="shared" si="0"/>
        <v>4</v>
      </c>
      <c r="R3" s="5">
        <f t="shared" si="0"/>
        <v>4</v>
      </c>
      <c r="S3" s="17">
        <f t="shared" si="0"/>
        <v>4</v>
      </c>
      <c r="T3" s="17">
        <f t="shared" si="0"/>
        <v>4</v>
      </c>
      <c r="U3" s="17">
        <f t="shared" si="0"/>
        <v>4</v>
      </c>
      <c r="V3" s="17">
        <f t="shared" si="0"/>
        <v>3</v>
      </c>
      <c r="W3" s="17">
        <f t="shared" si="0"/>
        <v>3</v>
      </c>
      <c r="X3" s="17">
        <f t="shared" si="0"/>
        <v>4</v>
      </c>
      <c r="Y3" s="5">
        <f t="shared" si="0"/>
        <v>4</v>
      </c>
      <c r="Z3" s="17">
        <f t="shared" si="0"/>
        <v>4</v>
      </c>
      <c r="AA3" s="17">
        <f t="shared" si="0"/>
        <v>4</v>
      </c>
      <c r="AB3" s="17">
        <f t="shared" si="0"/>
        <v>4</v>
      </c>
      <c r="AC3" s="17">
        <f t="shared" si="0"/>
        <v>3</v>
      </c>
      <c r="AD3" s="17">
        <f t="shared" si="0"/>
        <v>3</v>
      </c>
    </row>
    <row r="4" spans="1:38" x14ac:dyDescent="0.25">
      <c r="B4" s="16" t="s">
        <v>17</v>
      </c>
      <c r="C4" s="5">
        <f>COUNTIFS(C9:C24,"A")</f>
        <v>3</v>
      </c>
      <c r="D4" s="5">
        <f t="shared" ref="D4:AD4" si="1">COUNTIFS(D9:D24,"A")</f>
        <v>3</v>
      </c>
      <c r="E4" s="5">
        <f t="shared" si="1"/>
        <v>3</v>
      </c>
      <c r="F4" s="5">
        <f t="shared" si="1"/>
        <v>3</v>
      </c>
      <c r="G4" s="5">
        <f t="shared" si="1"/>
        <v>3</v>
      </c>
      <c r="H4" s="5">
        <f t="shared" si="1"/>
        <v>3</v>
      </c>
      <c r="I4" s="5">
        <f t="shared" si="1"/>
        <v>3</v>
      </c>
      <c r="J4" s="5">
        <f t="shared" si="1"/>
        <v>3</v>
      </c>
      <c r="K4" s="5">
        <f t="shared" si="1"/>
        <v>3</v>
      </c>
      <c r="L4" s="5">
        <f t="shared" si="1"/>
        <v>3</v>
      </c>
      <c r="M4" s="5">
        <f t="shared" si="1"/>
        <v>3</v>
      </c>
      <c r="N4" s="5">
        <f t="shared" si="1"/>
        <v>3</v>
      </c>
      <c r="O4" s="5">
        <f t="shared" si="1"/>
        <v>3</v>
      </c>
      <c r="P4" s="5">
        <f t="shared" si="1"/>
        <v>3</v>
      </c>
      <c r="Q4" s="5">
        <f t="shared" si="1"/>
        <v>3</v>
      </c>
      <c r="R4" s="5">
        <f t="shared" si="1"/>
        <v>3</v>
      </c>
      <c r="S4" s="5">
        <f t="shared" si="1"/>
        <v>3</v>
      </c>
      <c r="T4" s="5">
        <f t="shared" si="1"/>
        <v>3</v>
      </c>
      <c r="U4" s="5">
        <f t="shared" si="1"/>
        <v>3</v>
      </c>
      <c r="V4" s="5">
        <f t="shared" si="1"/>
        <v>3</v>
      </c>
      <c r="W4" s="5">
        <f t="shared" si="1"/>
        <v>3</v>
      </c>
      <c r="X4" s="5">
        <f t="shared" si="1"/>
        <v>3</v>
      </c>
      <c r="Y4" s="5">
        <f t="shared" si="1"/>
        <v>3</v>
      </c>
      <c r="Z4" s="5">
        <f t="shared" si="1"/>
        <v>3</v>
      </c>
      <c r="AA4" s="5">
        <f t="shared" si="1"/>
        <v>3</v>
      </c>
      <c r="AB4" s="5">
        <f t="shared" si="1"/>
        <v>3</v>
      </c>
      <c r="AC4" s="5">
        <f t="shared" si="1"/>
        <v>3</v>
      </c>
      <c r="AD4" s="5">
        <f t="shared" si="1"/>
        <v>3</v>
      </c>
    </row>
    <row r="5" spans="1:38" x14ac:dyDescent="0.25">
      <c r="B5" s="15" t="s">
        <v>25</v>
      </c>
      <c r="C5" s="5">
        <f>COUNTIFS(C9:C24,"M")</f>
        <v>2</v>
      </c>
      <c r="D5" s="5">
        <f t="shared" ref="D5:AD5" si="2">COUNTIFS(D9:D24,"M")</f>
        <v>1</v>
      </c>
      <c r="E5" s="5">
        <f t="shared" si="2"/>
        <v>1</v>
      </c>
      <c r="F5" s="5">
        <f t="shared" si="2"/>
        <v>1</v>
      </c>
      <c r="G5" s="5">
        <f t="shared" si="2"/>
        <v>1</v>
      </c>
      <c r="H5" s="5">
        <f t="shared" si="2"/>
        <v>1</v>
      </c>
      <c r="I5" s="5">
        <f t="shared" si="2"/>
        <v>1</v>
      </c>
      <c r="J5" s="5">
        <f t="shared" si="2"/>
        <v>2</v>
      </c>
      <c r="K5" s="5">
        <f t="shared" si="2"/>
        <v>1</v>
      </c>
      <c r="L5" s="5">
        <f t="shared" si="2"/>
        <v>1</v>
      </c>
      <c r="M5" s="5">
        <f t="shared" si="2"/>
        <v>1</v>
      </c>
      <c r="N5" s="5">
        <f t="shared" si="2"/>
        <v>1</v>
      </c>
      <c r="O5" s="5">
        <f t="shared" si="2"/>
        <v>1</v>
      </c>
      <c r="P5" s="5">
        <f t="shared" si="2"/>
        <v>1</v>
      </c>
      <c r="Q5" s="5">
        <f t="shared" si="2"/>
        <v>2</v>
      </c>
      <c r="R5" s="5">
        <f t="shared" si="2"/>
        <v>1</v>
      </c>
      <c r="S5" s="5">
        <f t="shared" si="2"/>
        <v>1</v>
      </c>
      <c r="T5" s="5">
        <f t="shared" si="2"/>
        <v>1</v>
      </c>
      <c r="U5" s="5">
        <f t="shared" si="2"/>
        <v>1</v>
      </c>
      <c r="V5" s="5">
        <f t="shared" si="2"/>
        <v>1</v>
      </c>
      <c r="W5" s="5">
        <f t="shared" si="2"/>
        <v>1</v>
      </c>
      <c r="X5" s="5">
        <f t="shared" si="2"/>
        <v>2</v>
      </c>
      <c r="Y5" s="5">
        <f t="shared" si="2"/>
        <v>1</v>
      </c>
      <c r="Z5" s="5">
        <f t="shared" si="2"/>
        <v>1</v>
      </c>
      <c r="AA5" s="5">
        <f t="shared" si="2"/>
        <v>1</v>
      </c>
      <c r="AB5" s="5">
        <f t="shared" si="2"/>
        <v>1</v>
      </c>
      <c r="AC5" s="5">
        <f t="shared" si="2"/>
        <v>1</v>
      </c>
      <c r="AD5" s="5">
        <f t="shared" si="2"/>
        <v>1</v>
      </c>
    </row>
    <row r="6" spans="1:38" x14ac:dyDescent="0.25">
      <c r="B6" s="14" t="s">
        <v>16</v>
      </c>
      <c r="C6" s="5">
        <f>COUNTIFS(C9:C24,"N")</f>
        <v>2</v>
      </c>
      <c r="D6" s="5">
        <f t="shared" ref="D6:AD6" si="3">COUNTIFS(D9:D24,"N")</f>
        <v>2</v>
      </c>
      <c r="E6" s="5">
        <f t="shared" si="3"/>
        <v>2</v>
      </c>
      <c r="F6" s="5">
        <f t="shared" si="3"/>
        <v>2</v>
      </c>
      <c r="G6" s="5">
        <f t="shared" si="3"/>
        <v>2</v>
      </c>
      <c r="H6" s="5">
        <f t="shared" si="3"/>
        <v>2</v>
      </c>
      <c r="I6" s="5">
        <f t="shared" si="3"/>
        <v>2</v>
      </c>
      <c r="J6" s="5">
        <f t="shared" si="3"/>
        <v>2</v>
      </c>
      <c r="K6" s="5">
        <f t="shared" si="3"/>
        <v>2</v>
      </c>
      <c r="L6" s="5">
        <f t="shared" si="3"/>
        <v>2</v>
      </c>
      <c r="M6" s="5">
        <f t="shared" si="3"/>
        <v>2</v>
      </c>
      <c r="N6" s="5">
        <f t="shared" si="3"/>
        <v>2</v>
      </c>
      <c r="O6" s="5">
        <f t="shared" si="3"/>
        <v>2</v>
      </c>
      <c r="P6" s="5">
        <f t="shared" si="3"/>
        <v>2</v>
      </c>
      <c r="Q6" s="5">
        <f t="shared" si="3"/>
        <v>2</v>
      </c>
      <c r="R6" s="5">
        <f t="shared" si="3"/>
        <v>2</v>
      </c>
      <c r="S6" s="5">
        <f t="shared" si="3"/>
        <v>2</v>
      </c>
      <c r="T6" s="5">
        <f t="shared" si="3"/>
        <v>2</v>
      </c>
      <c r="U6" s="5">
        <f t="shared" si="3"/>
        <v>2</v>
      </c>
      <c r="V6" s="5">
        <f t="shared" si="3"/>
        <v>2</v>
      </c>
      <c r="W6" s="5">
        <f t="shared" si="3"/>
        <v>2</v>
      </c>
      <c r="X6" s="5">
        <f t="shared" si="3"/>
        <v>2</v>
      </c>
      <c r="Y6" s="5">
        <f t="shared" si="3"/>
        <v>2</v>
      </c>
      <c r="Z6" s="5">
        <f t="shared" si="3"/>
        <v>2</v>
      </c>
      <c r="AA6" s="5">
        <f t="shared" si="3"/>
        <v>2</v>
      </c>
      <c r="AB6" s="5">
        <f t="shared" si="3"/>
        <v>2</v>
      </c>
      <c r="AC6" s="5">
        <f t="shared" si="3"/>
        <v>2</v>
      </c>
      <c r="AD6" s="5">
        <f t="shared" si="3"/>
        <v>2</v>
      </c>
    </row>
    <row r="7" spans="1:38" ht="15.75" thickBot="1" x14ac:dyDescent="0.3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8" ht="33" customHeight="1" thickBot="1" x14ac:dyDescent="0.3">
      <c r="A8" s="21"/>
      <c r="B8" s="22"/>
      <c r="C8" s="23" t="s">
        <v>15</v>
      </c>
      <c r="D8" s="24" t="s">
        <v>14</v>
      </c>
      <c r="E8" s="24" t="s">
        <v>13</v>
      </c>
      <c r="F8" s="24" t="s">
        <v>12</v>
      </c>
      <c r="G8" s="25" t="s">
        <v>11</v>
      </c>
      <c r="H8" s="23" t="s">
        <v>10</v>
      </c>
      <c r="I8" s="25" t="s">
        <v>9</v>
      </c>
      <c r="J8" s="23" t="s">
        <v>15</v>
      </c>
      <c r="K8" s="24" t="s">
        <v>14</v>
      </c>
      <c r="L8" s="24" t="s">
        <v>13</v>
      </c>
      <c r="M8" s="24" t="s">
        <v>12</v>
      </c>
      <c r="N8" s="25" t="s">
        <v>11</v>
      </c>
      <c r="O8" s="23" t="s">
        <v>10</v>
      </c>
      <c r="P8" s="25" t="s">
        <v>9</v>
      </c>
      <c r="Q8" s="23" t="s">
        <v>15</v>
      </c>
      <c r="R8" s="24" t="s">
        <v>14</v>
      </c>
      <c r="S8" s="24" t="s">
        <v>13</v>
      </c>
      <c r="T8" s="24" t="s">
        <v>12</v>
      </c>
      <c r="U8" s="25" t="s">
        <v>11</v>
      </c>
      <c r="V8" s="23" t="s">
        <v>10</v>
      </c>
      <c r="W8" s="25" t="s">
        <v>9</v>
      </c>
      <c r="X8" s="23" t="s">
        <v>15</v>
      </c>
      <c r="Y8" s="24" t="s">
        <v>14</v>
      </c>
      <c r="Z8" s="24" t="s">
        <v>13</v>
      </c>
      <c r="AA8" s="24" t="s">
        <v>12</v>
      </c>
      <c r="AB8" s="25" t="s">
        <v>11</v>
      </c>
      <c r="AC8" s="23" t="s">
        <v>10</v>
      </c>
      <c r="AD8" s="25" t="s">
        <v>9</v>
      </c>
      <c r="AE8" s="11" t="s">
        <v>1</v>
      </c>
      <c r="AF8" s="11" t="s">
        <v>2</v>
      </c>
      <c r="AG8" s="11" t="s">
        <v>0</v>
      </c>
      <c r="AH8" s="11" t="s">
        <v>3</v>
      </c>
      <c r="AI8" s="12" t="s">
        <v>8</v>
      </c>
      <c r="AJ8" s="12" t="s">
        <v>7</v>
      </c>
      <c r="AK8" s="11" t="s">
        <v>6</v>
      </c>
      <c r="AL8" s="11" t="s">
        <v>5</v>
      </c>
    </row>
    <row r="9" spans="1:38" x14ac:dyDescent="0.25">
      <c r="A9" s="32" t="s">
        <v>4</v>
      </c>
      <c r="B9" s="40">
        <v>1</v>
      </c>
      <c r="C9" s="37" t="s">
        <v>1</v>
      </c>
      <c r="D9" s="26" t="s">
        <v>1</v>
      </c>
      <c r="E9" s="26" t="s">
        <v>1</v>
      </c>
      <c r="F9" s="26" t="s">
        <v>1</v>
      </c>
      <c r="G9" s="26" t="s">
        <v>1</v>
      </c>
      <c r="H9" s="26"/>
      <c r="I9" s="26"/>
      <c r="J9" s="26" t="s">
        <v>1</v>
      </c>
      <c r="K9" s="26" t="s">
        <v>1</v>
      </c>
      <c r="L9" s="26" t="s">
        <v>1</v>
      </c>
      <c r="M9" s="26" t="s">
        <v>1</v>
      </c>
      <c r="N9" s="26" t="s">
        <v>1</v>
      </c>
      <c r="O9" s="26"/>
      <c r="P9" s="26"/>
      <c r="Q9" s="26" t="s">
        <v>1</v>
      </c>
      <c r="R9" s="26" t="s">
        <v>1</v>
      </c>
      <c r="S9" s="26" t="s">
        <v>1</v>
      </c>
      <c r="T9" s="26" t="s">
        <v>1</v>
      </c>
      <c r="U9" s="26" t="s">
        <v>1</v>
      </c>
      <c r="V9" s="26"/>
      <c r="W9" s="26"/>
      <c r="X9" s="26" t="s">
        <v>1</v>
      </c>
      <c r="Y9" s="26" t="s">
        <v>1</v>
      </c>
      <c r="Z9" s="26" t="s">
        <v>1</v>
      </c>
      <c r="AA9" s="26" t="s">
        <v>1</v>
      </c>
      <c r="AB9" s="26" t="s">
        <v>19</v>
      </c>
      <c r="AC9" s="26"/>
      <c r="AD9" s="31"/>
      <c r="AE9" s="10">
        <f t="shared" ref="AE9:AE24" si="4">COUNTIFS(C9:AD9,"D")</f>
        <v>19</v>
      </c>
      <c r="AF9" s="10">
        <f>COUNTIFS(C9:AD9,"P")</f>
        <v>0</v>
      </c>
      <c r="AG9" s="10">
        <f t="shared" ref="AG9:AG24" si="5">COUNTIFS(C9:AD9,"M")</f>
        <v>0</v>
      </c>
      <c r="AH9" s="10">
        <f t="shared" ref="AH9:AH24" si="6">COUNTIFS(C9:AD9,"N")</f>
        <v>0</v>
      </c>
      <c r="AI9" s="10">
        <f>SUM((AE9*8)+(AF9*8)+(AH9*8))</f>
        <v>152</v>
      </c>
      <c r="AJ9" s="10">
        <f t="shared" ref="AJ9:AJ20" si="7">SUM(152-AI9)</f>
        <v>0</v>
      </c>
      <c r="AK9" s="9">
        <f t="shared" ref="AK9:AL20" si="8">COUNTIF(H9,"D")+COUNTIF(H9,"A")+COUNTIF(H9,"N")+COUNTIF(O9,"D")+COUNTIF(O9,"A")+COUNTIF(O9,"N")+COUNTIF(V9,"D")+COUNTIF(V9,"A")+COUNTIF(V9,"N")+COUNTIF(AC9,"D")+COUNTIF(AC9,"A")+COUNTIF(AC9,"N")</f>
        <v>0</v>
      </c>
      <c r="AL9" s="9">
        <f t="shared" si="8"/>
        <v>0</v>
      </c>
    </row>
    <row r="10" spans="1:38" x14ac:dyDescent="0.25">
      <c r="A10" s="33" t="s">
        <v>20</v>
      </c>
      <c r="B10" s="41">
        <v>2</v>
      </c>
      <c r="C10" s="38" t="s">
        <v>1</v>
      </c>
      <c r="D10" s="5" t="s">
        <v>1</v>
      </c>
      <c r="E10" s="5" t="s">
        <v>1</v>
      </c>
      <c r="F10" s="5" t="s">
        <v>1</v>
      </c>
      <c r="G10" s="5" t="s">
        <v>1</v>
      </c>
      <c r="H10" s="5"/>
      <c r="I10" s="5"/>
      <c r="J10" s="5"/>
      <c r="K10" s="5"/>
      <c r="L10" s="5" t="s">
        <v>2</v>
      </c>
      <c r="M10" s="5" t="s">
        <v>2</v>
      </c>
      <c r="N10" s="5" t="s">
        <v>2</v>
      </c>
      <c r="O10" s="5" t="s">
        <v>3</v>
      </c>
      <c r="P10" s="5" t="s">
        <v>3</v>
      </c>
      <c r="Q10" s="5"/>
      <c r="R10" s="5"/>
      <c r="S10" s="5" t="s">
        <v>3</v>
      </c>
      <c r="T10" s="5" t="s">
        <v>3</v>
      </c>
      <c r="U10" s="5" t="s">
        <v>3</v>
      </c>
      <c r="V10" s="5"/>
      <c r="W10" s="5"/>
      <c r="X10" s="5" t="s">
        <v>19</v>
      </c>
      <c r="Y10" s="5" t="s">
        <v>1</v>
      </c>
      <c r="Z10" s="5" t="s">
        <v>1</v>
      </c>
      <c r="AA10" s="5" t="s">
        <v>1</v>
      </c>
      <c r="AB10" s="5" t="s">
        <v>1</v>
      </c>
      <c r="AC10" s="5" t="s">
        <v>1</v>
      </c>
      <c r="AD10" s="6" t="s">
        <v>1</v>
      </c>
      <c r="AE10" s="3">
        <f t="shared" si="4"/>
        <v>11</v>
      </c>
      <c r="AF10" s="4">
        <f t="shared" ref="AF10:AF24" si="9">COUNTIFS(C10:AD10,"A")</f>
        <v>3</v>
      </c>
      <c r="AG10" s="4">
        <f t="shared" si="5"/>
        <v>0</v>
      </c>
      <c r="AH10" s="4">
        <f t="shared" si="6"/>
        <v>5</v>
      </c>
      <c r="AI10" s="4">
        <f t="shared" ref="AI10:AI23" si="10">SUM((AE10*8)+(AF10*8)+(AH10*8)+(AG10*4))</f>
        <v>152</v>
      </c>
      <c r="AJ10" s="4">
        <f t="shared" si="7"/>
        <v>0</v>
      </c>
      <c r="AK10" s="3">
        <f t="shared" si="8"/>
        <v>2</v>
      </c>
      <c r="AL10" s="3">
        <f t="shared" si="8"/>
        <v>2</v>
      </c>
    </row>
    <row r="11" spans="1:38" x14ac:dyDescent="0.25">
      <c r="A11" s="33" t="s">
        <v>20</v>
      </c>
      <c r="B11" s="42">
        <v>3</v>
      </c>
      <c r="C11" s="38"/>
      <c r="D11" s="5"/>
      <c r="E11" s="5" t="s">
        <v>2</v>
      </c>
      <c r="F11" s="5" t="s">
        <v>2</v>
      </c>
      <c r="G11" s="5" t="s">
        <v>2</v>
      </c>
      <c r="H11" s="5" t="s">
        <v>3</v>
      </c>
      <c r="I11" s="5" t="s">
        <v>3</v>
      </c>
      <c r="J11" s="5" t="s">
        <v>3</v>
      </c>
      <c r="K11" s="5" t="s">
        <v>19</v>
      </c>
      <c r="L11" s="5"/>
      <c r="M11" s="5"/>
      <c r="N11" s="5" t="s">
        <v>1</v>
      </c>
      <c r="O11" s="5" t="s">
        <v>1</v>
      </c>
      <c r="P11" s="5" t="s">
        <v>1</v>
      </c>
      <c r="Q11" s="5" t="s">
        <v>1</v>
      </c>
      <c r="R11" s="5" t="s">
        <v>1</v>
      </c>
      <c r="S11" s="5" t="s">
        <v>1</v>
      </c>
      <c r="T11" s="5"/>
      <c r="U11" s="5"/>
      <c r="V11" s="5" t="s">
        <v>2</v>
      </c>
      <c r="W11" s="5" t="s">
        <v>3</v>
      </c>
      <c r="X11" s="5" t="s">
        <v>3</v>
      </c>
      <c r="Y11" s="5" t="s">
        <v>3</v>
      </c>
      <c r="Z11" s="5"/>
      <c r="AA11" s="5"/>
      <c r="AB11" s="5" t="s">
        <v>2</v>
      </c>
      <c r="AC11" s="5" t="s">
        <v>2</v>
      </c>
      <c r="AD11" s="6" t="s">
        <v>2</v>
      </c>
      <c r="AE11" s="4">
        <f t="shared" si="4"/>
        <v>6</v>
      </c>
      <c r="AF11" s="4">
        <f t="shared" si="9"/>
        <v>7</v>
      </c>
      <c r="AG11" s="4">
        <f t="shared" si="5"/>
        <v>0</v>
      </c>
      <c r="AH11" s="4">
        <f t="shared" si="6"/>
        <v>6</v>
      </c>
      <c r="AI11" s="4">
        <f t="shared" si="10"/>
        <v>152</v>
      </c>
      <c r="AJ11" s="4">
        <f t="shared" si="7"/>
        <v>0</v>
      </c>
      <c r="AK11" s="3">
        <f t="shared" si="8"/>
        <v>4</v>
      </c>
      <c r="AL11" s="3">
        <f t="shared" si="8"/>
        <v>4</v>
      </c>
    </row>
    <row r="12" spans="1:38" x14ac:dyDescent="0.25">
      <c r="A12" s="33" t="s">
        <v>20</v>
      </c>
      <c r="B12" s="42">
        <v>4</v>
      </c>
      <c r="C12" s="38" t="s">
        <v>2</v>
      </c>
      <c r="D12" s="5" t="s">
        <v>2</v>
      </c>
      <c r="E12" s="5" t="s">
        <v>3</v>
      </c>
      <c r="F12" s="5"/>
      <c r="G12" s="5"/>
      <c r="H12" s="5" t="s">
        <v>1</v>
      </c>
      <c r="I12" s="5" t="s">
        <v>1</v>
      </c>
      <c r="J12" s="5" t="s">
        <v>1</v>
      </c>
      <c r="K12" s="5" t="s">
        <v>1</v>
      </c>
      <c r="L12" s="5" t="s">
        <v>1</v>
      </c>
      <c r="M12" s="5" t="s">
        <v>1</v>
      </c>
      <c r="N12" s="5" t="s">
        <v>19</v>
      </c>
      <c r="O12" s="5"/>
      <c r="P12" s="5"/>
      <c r="Q12" s="5" t="s">
        <v>2</v>
      </c>
      <c r="R12" s="5" t="s">
        <v>2</v>
      </c>
      <c r="S12" s="5" t="s">
        <v>2</v>
      </c>
      <c r="T12" s="5" t="s">
        <v>2</v>
      </c>
      <c r="U12" s="5" t="s">
        <v>3</v>
      </c>
      <c r="V12" s="5" t="s">
        <v>3</v>
      </c>
      <c r="W12" s="5"/>
      <c r="X12" s="5"/>
      <c r="Y12" s="5" t="s">
        <v>2</v>
      </c>
      <c r="Z12" s="5" t="s">
        <v>3</v>
      </c>
      <c r="AA12" s="5" t="s">
        <v>3</v>
      </c>
      <c r="AB12" s="5" t="s">
        <v>3</v>
      </c>
      <c r="AC12" s="5"/>
      <c r="AD12" s="6"/>
      <c r="AE12" s="4">
        <f t="shared" si="4"/>
        <v>6</v>
      </c>
      <c r="AF12" s="4">
        <f t="shared" si="9"/>
        <v>7</v>
      </c>
      <c r="AG12" s="4">
        <f t="shared" si="5"/>
        <v>0</v>
      </c>
      <c r="AH12" s="3">
        <f t="shared" si="6"/>
        <v>6</v>
      </c>
      <c r="AI12" s="4">
        <f t="shared" si="10"/>
        <v>152</v>
      </c>
      <c r="AJ12" s="4">
        <f t="shared" si="7"/>
        <v>0</v>
      </c>
      <c r="AK12" s="3">
        <f t="shared" si="8"/>
        <v>2</v>
      </c>
      <c r="AL12" s="3">
        <f t="shared" si="8"/>
        <v>1</v>
      </c>
    </row>
    <row r="13" spans="1:38" x14ac:dyDescent="0.25">
      <c r="A13" s="33" t="s">
        <v>20</v>
      </c>
      <c r="B13" s="42">
        <v>5</v>
      </c>
      <c r="C13" s="38" t="s">
        <v>1</v>
      </c>
      <c r="D13" s="5" t="s">
        <v>2</v>
      </c>
      <c r="E13" s="5" t="s">
        <v>3</v>
      </c>
      <c r="F13" s="5" t="s">
        <v>3</v>
      </c>
      <c r="G13" s="5" t="s">
        <v>3</v>
      </c>
      <c r="H13" s="5"/>
      <c r="I13" s="5"/>
      <c r="J13" s="5"/>
      <c r="K13" s="5" t="s">
        <v>2</v>
      </c>
      <c r="L13" s="5" t="s">
        <v>2</v>
      </c>
      <c r="M13" s="5" t="s">
        <v>2</v>
      </c>
      <c r="N13" s="5" t="s">
        <v>2</v>
      </c>
      <c r="O13" s="5" t="s">
        <v>2</v>
      </c>
      <c r="P13" s="5"/>
      <c r="Q13" s="5"/>
      <c r="R13" s="5" t="s">
        <v>19</v>
      </c>
      <c r="S13" s="5" t="s">
        <v>1</v>
      </c>
      <c r="T13" s="5" t="s">
        <v>1</v>
      </c>
      <c r="U13" s="5" t="s">
        <v>1</v>
      </c>
      <c r="V13" s="5" t="s">
        <v>1</v>
      </c>
      <c r="W13" s="5"/>
      <c r="X13" s="5" t="s">
        <v>2</v>
      </c>
      <c r="Y13" s="5" t="s">
        <v>2</v>
      </c>
      <c r="Z13" s="5" t="s">
        <v>2</v>
      </c>
      <c r="AA13" s="5"/>
      <c r="AB13" s="5"/>
      <c r="AC13" s="5" t="s">
        <v>3</v>
      </c>
      <c r="AD13" s="6" t="s">
        <v>3</v>
      </c>
      <c r="AE13" s="4">
        <f t="shared" si="4"/>
        <v>5</v>
      </c>
      <c r="AF13" s="4">
        <f t="shared" si="9"/>
        <v>9</v>
      </c>
      <c r="AG13" s="4">
        <f t="shared" si="5"/>
        <v>0</v>
      </c>
      <c r="AH13" s="4">
        <f t="shared" si="6"/>
        <v>5</v>
      </c>
      <c r="AI13" s="4">
        <f t="shared" si="10"/>
        <v>152</v>
      </c>
      <c r="AJ13" s="4">
        <f t="shared" si="7"/>
        <v>0</v>
      </c>
      <c r="AK13" s="3">
        <f>COUNTIF(F13,"D")+COUNTIF(F13,"A")+COUNTIF(F13,"N")+COUNTIF(O13,"D")+COUNTIF(O13,"A")+COUNTIF(O13,"N")+COUNTIF(V13,"D")+COUNTIF(V13,"A")+COUNTIF(V13,"N")+COUNTIF(AC13,"D")+COUNTIF(AC13,"A")+COUNTIF(AC13,"N")</f>
        <v>4</v>
      </c>
      <c r="AL13" s="3">
        <f t="shared" si="8"/>
        <v>1</v>
      </c>
    </row>
    <row r="14" spans="1:38" x14ac:dyDescent="0.25">
      <c r="A14" s="34" t="s">
        <v>21</v>
      </c>
      <c r="B14" s="41">
        <v>6</v>
      </c>
      <c r="C14" s="38" t="s">
        <v>3</v>
      </c>
      <c r="D14" s="5" t="s">
        <v>3</v>
      </c>
      <c r="E14" s="5"/>
      <c r="F14" s="5"/>
      <c r="G14" s="5" t="s">
        <v>2</v>
      </c>
      <c r="H14" s="5" t="s">
        <v>2</v>
      </c>
      <c r="I14" s="5" t="s">
        <v>2</v>
      </c>
      <c r="J14" s="5" t="s">
        <v>2</v>
      </c>
      <c r="K14" s="5" t="s">
        <v>3</v>
      </c>
      <c r="L14" s="5"/>
      <c r="M14" s="5"/>
      <c r="N14" s="5" t="s">
        <v>2</v>
      </c>
      <c r="O14" s="5" t="s">
        <v>2</v>
      </c>
      <c r="P14" s="5" t="s">
        <v>2</v>
      </c>
      <c r="Q14" s="5" t="s">
        <v>3</v>
      </c>
      <c r="R14" s="5" t="s">
        <v>3</v>
      </c>
      <c r="S14" s="5" t="s">
        <v>3</v>
      </c>
      <c r="T14" s="5" t="s">
        <v>19</v>
      </c>
      <c r="U14" s="5"/>
      <c r="V14" s="5"/>
      <c r="W14" s="5" t="s">
        <v>1</v>
      </c>
      <c r="X14" s="5" t="s">
        <v>1</v>
      </c>
      <c r="Y14" s="5" t="s">
        <v>1</v>
      </c>
      <c r="Z14" s="5" t="s">
        <v>1</v>
      </c>
      <c r="AA14" s="5" t="s">
        <v>1</v>
      </c>
      <c r="AB14" s="5" t="s">
        <v>1</v>
      </c>
      <c r="AC14" s="5"/>
      <c r="AD14" s="6"/>
      <c r="AE14" s="4">
        <f t="shared" si="4"/>
        <v>6</v>
      </c>
      <c r="AF14" s="4">
        <f t="shared" si="9"/>
        <v>7</v>
      </c>
      <c r="AG14" s="4">
        <f t="shared" si="5"/>
        <v>0</v>
      </c>
      <c r="AH14" s="4">
        <f t="shared" si="6"/>
        <v>6</v>
      </c>
      <c r="AI14" s="4">
        <f t="shared" si="10"/>
        <v>152</v>
      </c>
      <c r="AJ14" s="4">
        <f t="shared" si="7"/>
        <v>0</v>
      </c>
      <c r="AK14" s="3">
        <f t="shared" ref="AK14:AK17" si="11">COUNTIF(H14,"D")+COUNTIF(H14,"A")+COUNTIF(H14,"N")+COUNTIF(O14,"D")+COUNTIF(O14,"A")+COUNTIF(O14,"N")+COUNTIF(V14,"D")+COUNTIF(V14,"A")+COUNTIF(V14,"N")+COUNTIF(AC14,"D")+COUNTIF(AC14,"A")+COUNTIF(AC14,"N")</f>
        <v>2</v>
      </c>
      <c r="AL14" s="3">
        <f t="shared" si="8"/>
        <v>3</v>
      </c>
    </row>
    <row r="15" spans="1:38" x14ac:dyDescent="0.25">
      <c r="A15" s="34" t="s">
        <v>20</v>
      </c>
      <c r="B15" s="41">
        <v>7</v>
      </c>
      <c r="C15" s="38"/>
      <c r="D15" s="5"/>
      <c r="E15" s="5" t="s">
        <v>1</v>
      </c>
      <c r="F15" s="5" t="s">
        <v>1</v>
      </c>
      <c r="G15" s="5" t="s">
        <v>1</v>
      </c>
      <c r="H15" s="5" t="s">
        <v>1</v>
      </c>
      <c r="I15" s="5" t="s">
        <v>1</v>
      </c>
      <c r="J15" s="5"/>
      <c r="K15" s="5" t="s">
        <v>19</v>
      </c>
      <c r="L15" s="5" t="s">
        <v>2</v>
      </c>
      <c r="M15" s="5" t="s">
        <v>2</v>
      </c>
      <c r="N15" s="5" t="s">
        <v>3</v>
      </c>
      <c r="O15" s="5" t="s">
        <v>3</v>
      </c>
      <c r="P15" s="5"/>
      <c r="Q15" s="5"/>
      <c r="R15" s="5"/>
      <c r="S15" s="5" t="s">
        <v>1</v>
      </c>
      <c r="T15" s="5" t="s">
        <v>1</v>
      </c>
      <c r="U15" s="5" t="s">
        <v>1</v>
      </c>
      <c r="V15" s="5" t="s">
        <v>1</v>
      </c>
      <c r="W15" s="5" t="s">
        <v>1</v>
      </c>
      <c r="X15" s="5"/>
      <c r="Y15" s="5"/>
      <c r="Z15" s="5" t="s">
        <v>2</v>
      </c>
      <c r="AA15" s="5" t="s">
        <v>2</v>
      </c>
      <c r="AB15" s="5" t="s">
        <v>2</v>
      </c>
      <c r="AC15" s="5" t="s">
        <v>3</v>
      </c>
      <c r="AD15" s="6" t="s">
        <v>3</v>
      </c>
      <c r="AE15" s="3">
        <f t="shared" si="4"/>
        <v>10</v>
      </c>
      <c r="AF15" s="3">
        <f t="shared" si="9"/>
        <v>5</v>
      </c>
      <c r="AG15" s="3">
        <f t="shared" si="5"/>
        <v>0</v>
      </c>
      <c r="AH15" s="3">
        <f t="shared" si="6"/>
        <v>4</v>
      </c>
      <c r="AI15" s="4">
        <f t="shared" si="10"/>
        <v>152</v>
      </c>
      <c r="AJ15" s="4">
        <f t="shared" si="7"/>
        <v>0</v>
      </c>
      <c r="AK15" s="3">
        <f t="shared" si="11"/>
        <v>4</v>
      </c>
      <c r="AL15" s="3">
        <f t="shared" si="8"/>
        <v>3</v>
      </c>
    </row>
    <row r="16" spans="1:38" x14ac:dyDescent="0.25">
      <c r="A16" s="34" t="s">
        <v>20</v>
      </c>
      <c r="B16" s="41">
        <v>8</v>
      </c>
      <c r="C16" s="38" t="s">
        <v>3</v>
      </c>
      <c r="D16" s="5"/>
      <c r="E16" s="5"/>
      <c r="F16" s="5"/>
      <c r="G16" s="5" t="s">
        <v>1</v>
      </c>
      <c r="H16" s="5" t="s">
        <v>2</v>
      </c>
      <c r="I16" s="5" t="s">
        <v>2</v>
      </c>
      <c r="J16" s="5" t="s">
        <v>2</v>
      </c>
      <c r="K16" s="5" t="s">
        <v>3</v>
      </c>
      <c r="L16" s="5" t="s">
        <v>3</v>
      </c>
      <c r="M16" s="5" t="s">
        <v>19</v>
      </c>
      <c r="N16" s="5"/>
      <c r="O16" s="5" t="s">
        <v>2</v>
      </c>
      <c r="P16" s="5" t="s">
        <v>3</v>
      </c>
      <c r="Q16" s="5" t="s">
        <v>3</v>
      </c>
      <c r="R16" s="5" t="s">
        <v>3</v>
      </c>
      <c r="S16" s="5"/>
      <c r="T16" s="5"/>
      <c r="U16" s="5" t="s">
        <v>2</v>
      </c>
      <c r="V16" s="5" t="s">
        <v>2</v>
      </c>
      <c r="W16" s="5" t="s">
        <v>2</v>
      </c>
      <c r="X16" s="5" t="s">
        <v>2</v>
      </c>
      <c r="Y16" s="5" t="s">
        <v>2</v>
      </c>
      <c r="Z16" s="5"/>
      <c r="AA16" s="5"/>
      <c r="AB16" s="5" t="s">
        <v>1</v>
      </c>
      <c r="AC16" s="5" t="s">
        <v>1</v>
      </c>
      <c r="AD16" s="6" t="s">
        <v>1</v>
      </c>
      <c r="AE16" s="3">
        <f t="shared" si="4"/>
        <v>4</v>
      </c>
      <c r="AF16" s="3">
        <f t="shared" si="9"/>
        <v>9</v>
      </c>
      <c r="AG16" s="3">
        <f t="shared" si="5"/>
        <v>0</v>
      </c>
      <c r="AH16" s="3">
        <f t="shared" si="6"/>
        <v>6</v>
      </c>
      <c r="AI16" s="4">
        <f t="shared" si="10"/>
        <v>152</v>
      </c>
      <c r="AJ16" s="4">
        <f t="shared" si="7"/>
        <v>0</v>
      </c>
      <c r="AK16" s="3">
        <f t="shared" si="11"/>
        <v>4</v>
      </c>
      <c r="AL16" s="3">
        <f t="shared" si="8"/>
        <v>4</v>
      </c>
    </row>
    <row r="17" spans="1:38" x14ac:dyDescent="0.25">
      <c r="A17" s="34" t="s">
        <v>20</v>
      </c>
      <c r="B17" s="41">
        <v>9</v>
      </c>
      <c r="C17" s="38"/>
      <c r="D17" s="5"/>
      <c r="E17" s="5" t="s">
        <v>2</v>
      </c>
      <c r="F17" s="5" t="s">
        <v>2</v>
      </c>
      <c r="G17" s="5" t="s">
        <v>3</v>
      </c>
      <c r="H17" s="5" t="s">
        <v>3</v>
      </c>
      <c r="I17" s="5"/>
      <c r="J17" s="5" t="s">
        <v>19</v>
      </c>
      <c r="K17" s="5" t="s">
        <v>1</v>
      </c>
      <c r="L17" s="5" t="s">
        <v>1</v>
      </c>
      <c r="M17" s="5" t="s">
        <v>1</v>
      </c>
      <c r="N17" s="5" t="s">
        <v>1</v>
      </c>
      <c r="O17" s="5" t="s">
        <v>1</v>
      </c>
      <c r="P17" s="5"/>
      <c r="Q17" s="5"/>
      <c r="R17" s="5" t="s">
        <v>1</v>
      </c>
      <c r="S17" s="5" t="s">
        <v>2</v>
      </c>
      <c r="T17" s="5" t="s">
        <v>2</v>
      </c>
      <c r="U17" s="5" t="s">
        <v>2</v>
      </c>
      <c r="V17" s="5" t="s">
        <v>3</v>
      </c>
      <c r="W17" s="5"/>
      <c r="X17" s="5"/>
      <c r="Y17" s="5"/>
      <c r="Z17" s="5" t="s">
        <v>1</v>
      </c>
      <c r="AA17" s="5" t="s">
        <v>1</v>
      </c>
      <c r="AB17" s="5" t="s">
        <v>1</v>
      </c>
      <c r="AC17" s="5" t="s">
        <v>2</v>
      </c>
      <c r="AD17" s="6" t="s">
        <v>2</v>
      </c>
      <c r="AE17" s="3">
        <f t="shared" si="4"/>
        <v>9</v>
      </c>
      <c r="AF17" s="3">
        <f t="shared" si="9"/>
        <v>7</v>
      </c>
      <c r="AG17" s="3">
        <f t="shared" si="5"/>
        <v>0</v>
      </c>
      <c r="AH17" s="3">
        <f t="shared" si="6"/>
        <v>3</v>
      </c>
      <c r="AI17" s="4">
        <f t="shared" si="10"/>
        <v>152</v>
      </c>
      <c r="AJ17" s="4">
        <f t="shared" si="7"/>
        <v>0</v>
      </c>
      <c r="AK17" s="3">
        <f t="shared" si="11"/>
        <v>4</v>
      </c>
      <c r="AL17" s="3">
        <f t="shared" si="8"/>
        <v>1</v>
      </c>
    </row>
    <row r="18" spans="1:38" x14ac:dyDescent="0.25">
      <c r="A18" s="34" t="s">
        <v>21</v>
      </c>
      <c r="B18" s="41">
        <v>10</v>
      </c>
      <c r="C18" s="38" t="s">
        <v>2</v>
      </c>
      <c r="D18" s="5" t="s">
        <v>2</v>
      </c>
      <c r="E18" s="5" t="s">
        <v>2</v>
      </c>
      <c r="F18" s="5"/>
      <c r="G18" s="5"/>
      <c r="H18" s="5" t="s">
        <v>1</v>
      </c>
      <c r="I18" s="5" t="s">
        <v>1</v>
      </c>
      <c r="J18" s="5" t="s">
        <v>1</v>
      </c>
      <c r="K18" s="5" t="s">
        <v>1</v>
      </c>
      <c r="L18" s="5" t="s">
        <v>1</v>
      </c>
      <c r="M18" s="5" t="s">
        <v>19</v>
      </c>
      <c r="N18" s="5"/>
      <c r="O18" s="5"/>
      <c r="P18" s="5" t="s">
        <v>1</v>
      </c>
      <c r="Q18" s="5" t="s">
        <v>1</v>
      </c>
      <c r="R18" s="5"/>
      <c r="S18" s="5"/>
      <c r="T18" s="5" t="s">
        <v>1</v>
      </c>
      <c r="U18" s="5" t="s">
        <v>1</v>
      </c>
      <c r="V18" s="5" t="s">
        <v>2</v>
      </c>
      <c r="W18" s="5" t="s">
        <v>3</v>
      </c>
      <c r="X18" s="5" t="s">
        <v>3</v>
      </c>
      <c r="Y18" s="5"/>
      <c r="Z18" s="5"/>
      <c r="AA18" s="5" t="s">
        <v>2</v>
      </c>
      <c r="AB18" s="5" t="s">
        <v>2</v>
      </c>
      <c r="AC18" s="5" t="s">
        <v>2</v>
      </c>
      <c r="AD18" s="6" t="s">
        <v>2</v>
      </c>
      <c r="AE18" s="3">
        <f t="shared" si="4"/>
        <v>9</v>
      </c>
      <c r="AF18" s="3">
        <f t="shared" si="9"/>
        <v>8</v>
      </c>
      <c r="AG18" s="3">
        <f t="shared" si="5"/>
        <v>0</v>
      </c>
      <c r="AH18" s="3">
        <f t="shared" si="6"/>
        <v>2</v>
      </c>
      <c r="AI18" s="4">
        <f t="shared" si="10"/>
        <v>152</v>
      </c>
      <c r="AJ18" s="4">
        <f t="shared" si="7"/>
        <v>0</v>
      </c>
      <c r="AK18" s="3">
        <f>COUNTIF(H18,"D")+COUNTIF(H18,"A")+COUNTIF(H18,"N")+COUNTIF(O18,"D")+COUNTIF(O18,"A")+COUNTIF(O18,"N")+COUNTIF(V18,"D")+COUNTIF(V18,"A")+COUNTIF(V18,"N")+COUNTIF(AC18,"D")+COUNTIF(AC18,"A")+COUNTIF(AC18,"N")</f>
        <v>3</v>
      </c>
      <c r="AL18" s="3">
        <f t="shared" si="8"/>
        <v>4</v>
      </c>
    </row>
    <row r="19" spans="1:38" x14ac:dyDescent="0.25">
      <c r="A19" s="34" t="s">
        <v>20</v>
      </c>
      <c r="B19" s="41">
        <v>11</v>
      </c>
      <c r="C19" s="38" t="s">
        <v>2</v>
      </c>
      <c r="D19" s="5"/>
      <c r="E19" s="5"/>
      <c r="F19" s="5" t="s">
        <v>2</v>
      </c>
      <c r="G19" s="5" t="s">
        <v>2</v>
      </c>
      <c r="H19" s="5" t="s">
        <v>2</v>
      </c>
      <c r="I19" s="5" t="s">
        <v>3</v>
      </c>
      <c r="J19" s="5" t="s">
        <v>3</v>
      </c>
      <c r="K19" s="5"/>
      <c r="L19" s="5"/>
      <c r="M19" s="5" t="s">
        <v>1</v>
      </c>
      <c r="N19" s="5" t="s">
        <v>1</v>
      </c>
      <c r="O19" s="5" t="s">
        <v>1</v>
      </c>
      <c r="P19" s="5" t="s">
        <v>2</v>
      </c>
      <c r="Q19" s="5" t="s">
        <v>2</v>
      </c>
      <c r="R19" s="5" t="s">
        <v>2</v>
      </c>
      <c r="S19" s="5" t="s">
        <v>19</v>
      </c>
      <c r="T19" s="5"/>
      <c r="U19" s="5"/>
      <c r="V19" s="5" t="s">
        <v>1</v>
      </c>
      <c r="W19" s="5" t="s">
        <v>2</v>
      </c>
      <c r="X19" s="5" t="s">
        <v>2</v>
      </c>
      <c r="Y19" s="5" t="s">
        <v>3</v>
      </c>
      <c r="Z19" s="5" t="s">
        <v>3</v>
      </c>
      <c r="AA19" s="5"/>
      <c r="AB19" s="5"/>
      <c r="AC19" s="5" t="s">
        <v>1</v>
      </c>
      <c r="AD19" s="6" t="s">
        <v>1</v>
      </c>
      <c r="AE19" s="3">
        <f t="shared" si="4"/>
        <v>6</v>
      </c>
      <c r="AF19" s="3">
        <f t="shared" si="9"/>
        <v>9</v>
      </c>
      <c r="AG19" s="3">
        <f t="shared" si="5"/>
        <v>0</v>
      </c>
      <c r="AH19" s="3">
        <f t="shared" si="6"/>
        <v>4</v>
      </c>
      <c r="AI19" s="4">
        <f t="shared" si="10"/>
        <v>152</v>
      </c>
      <c r="AJ19" s="4">
        <f t="shared" si="7"/>
        <v>0</v>
      </c>
      <c r="AK19" s="3">
        <f t="shared" ref="AK19:AK20" si="12">COUNTIF(H19,"D")+COUNTIF(H19,"A")+COUNTIF(H19,"N")+COUNTIF(O19,"D")+COUNTIF(O19,"A")+COUNTIF(O19,"N")+COUNTIF(V19,"D")+COUNTIF(V19,"A")+COUNTIF(V19,"N")+COUNTIF(AC19,"D")+COUNTIF(AC19,"A")+COUNTIF(AC19,"N")</f>
        <v>4</v>
      </c>
      <c r="AL19" s="3">
        <f t="shared" si="8"/>
        <v>4</v>
      </c>
    </row>
    <row r="20" spans="1:38" x14ac:dyDescent="0.25">
      <c r="A20" s="34" t="s">
        <v>20</v>
      </c>
      <c r="B20" s="41">
        <v>12</v>
      </c>
      <c r="C20" s="38" t="s">
        <v>1</v>
      </c>
      <c r="D20" s="5" t="s">
        <v>1</v>
      </c>
      <c r="E20" s="5" t="s">
        <v>1</v>
      </c>
      <c r="F20" s="5" t="s">
        <v>3</v>
      </c>
      <c r="G20" s="5"/>
      <c r="H20" s="5"/>
      <c r="I20" s="5" t="s">
        <v>2</v>
      </c>
      <c r="J20" s="5" t="s">
        <v>2</v>
      </c>
      <c r="K20" s="5" t="s">
        <v>2</v>
      </c>
      <c r="L20" s="5" t="s">
        <v>3</v>
      </c>
      <c r="M20" s="5" t="s">
        <v>3</v>
      </c>
      <c r="N20" s="5" t="s">
        <v>3</v>
      </c>
      <c r="O20" s="5"/>
      <c r="P20" s="5"/>
      <c r="Q20" s="5" t="s">
        <v>2</v>
      </c>
      <c r="R20" s="5" t="s">
        <v>2</v>
      </c>
      <c r="S20" s="5" t="s">
        <v>2</v>
      </c>
      <c r="T20" s="5" t="s">
        <v>3</v>
      </c>
      <c r="U20" s="5" t="s">
        <v>19</v>
      </c>
      <c r="V20" s="5"/>
      <c r="W20" s="5"/>
      <c r="X20" s="5" t="s">
        <v>1</v>
      </c>
      <c r="Y20" s="5" t="s">
        <v>1</v>
      </c>
      <c r="Z20" s="5" t="s">
        <v>2</v>
      </c>
      <c r="AA20" s="5" t="s">
        <v>3</v>
      </c>
      <c r="AB20" s="5" t="s">
        <v>3</v>
      </c>
      <c r="AC20" s="5"/>
      <c r="AD20" s="6"/>
      <c r="AE20" s="3">
        <f t="shared" si="4"/>
        <v>5</v>
      </c>
      <c r="AF20" s="3">
        <f t="shared" si="9"/>
        <v>7</v>
      </c>
      <c r="AG20" s="3">
        <f t="shared" si="5"/>
        <v>0</v>
      </c>
      <c r="AH20" s="3">
        <f t="shared" si="6"/>
        <v>7</v>
      </c>
      <c r="AI20" s="4">
        <f t="shared" si="10"/>
        <v>152</v>
      </c>
      <c r="AJ20" s="4">
        <f t="shared" si="7"/>
        <v>0</v>
      </c>
      <c r="AK20" s="3">
        <f t="shared" si="12"/>
        <v>0</v>
      </c>
      <c r="AL20" s="3">
        <f t="shared" si="8"/>
        <v>1</v>
      </c>
    </row>
    <row r="21" spans="1:38" x14ac:dyDescent="0.25">
      <c r="A21" s="34" t="s">
        <v>22</v>
      </c>
      <c r="B21" s="41">
        <v>1</v>
      </c>
      <c r="C21" s="38" t="s">
        <v>0</v>
      </c>
      <c r="D21" s="5" t="s">
        <v>3</v>
      </c>
      <c r="E21" s="5"/>
      <c r="F21" s="5"/>
      <c r="G21" s="5"/>
      <c r="H21" s="5"/>
      <c r="I21" s="5"/>
      <c r="J21" s="5" t="s">
        <v>0</v>
      </c>
      <c r="K21" s="5" t="s">
        <v>0</v>
      </c>
      <c r="L21" s="5" t="s">
        <v>0</v>
      </c>
      <c r="M21" s="5"/>
      <c r="N21" s="5"/>
      <c r="O21" s="5"/>
      <c r="P21" s="5" t="s">
        <v>1</v>
      </c>
      <c r="Q21" s="5" t="s">
        <v>0</v>
      </c>
      <c r="R21" s="5" t="s">
        <v>1</v>
      </c>
      <c r="S21" s="5"/>
      <c r="T21" s="5"/>
      <c r="U21" s="5"/>
      <c r="V21" s="5"/>
      <c r="W21" s="5" t="s">
        <v>2</v>
      </c>
      <c r="X21" s="5" t="s">
        <v>0</v>
      </c>
      <c r="Y21" s="5" t="s">
        <v>0</v>
      </c>
      <c r="Z21" s="5" t="s">
        <v>0</v>
      </c>
      <c r="AA21" s="5"/>
      <c r="AB21" s="5"/>
      <c r="AC21" s="5"/>
      <c r="AD21" s="6"/>
      <c r="AE21" s="3">
        <f t="shared" si="4"/>
        <v>2</v>
      </c>
      <c r="AF21" s="3">
        <f t="shared" si="9"/>
        <v>1</v>
      </c>
      <c r="AG21" s="3">
        <f t="shared" si="5"/>
        <v>8</v>
      </c>
      <c r="AH21" s="3">
        <f t="shared" si="6"/>
        <v>1</v>
      </c>
      <c r="AI21" s="4">
        <f>SUM((AE21*8)+(AF21*8)+(AH21*8)+(AG21*4))</f>
        <v>64</v>
      </c>
      <c r="AJ21" s="4">
        <f>SUM(64-AI21)</f>
        <v>0</v>
      </c>
      <c r="AK21" s="3">
        <f t="shared" ref="AK21:AL24" si="13">COUNTIF(H21,"D")+COUNTIF(H21,"A")+COUNTIF(H21,"N")+COUNTIF(H21,"M")+COUNTIF(O21,"D")+COUNTIF(O21,"A")+COUNTIF(O21,"N")+COUNTIF(O21,"M")+COUNTIF(V21,"D")+COUNTIF(V21,"A")+COUNTIF(V21,"N")+COUNTIF(V21,"M")+COUNTIF(AC21,"D")+COUNTIF(AC21,"A")+COUNTIF(AC21,"N")+COUNTIF(AC21,"M")</f>
        <v>0</v>
      </c>
      <c r="AL21" s="3">
        <f t="shared" si="13"/>
        <v>2</v>
      </c>
    </row>
    <row r="22" spans="1:38" x14ac:dyDescent="0.25">
      <c r="A22" s="34" t="s">
        <v>23</v>
      </c>
      <c r="B22" s="42">
        <v>2</v>
      </c>
      <c r="C22" s="38" t="s">
        <v>0</v>
      </c>
      <c r="D22" s="5" t="s">
        <v>0</v>
      </c>
      <c r="E22" s="5"/>
      <c r="F22" s="5"/>
      <c r="G22" s="5" t="s">
        <v>0</v>
      </c>
      <c r="H22" s="5" t="s">
        <v>0</v>
      </c>
      <c r="I22" s="5" t="s">
        <v>0</v>
      </c>
      <c r="J22" s="5" t="s">
        <v>1</v>
      </c>
      <c r="K22" s="5"/>
      <c r="L22" s="5"/>
      <c r="M22" s="5"/>
      <c r="N22" s="5"/>
      <c r="O22" s="5"/>
      <c r="P22" s="5"/>
      <c r="Q22" s="5" t="s">
        <v>1</v>
      </c>
      <c r="R22" s="5" t="s">
        <v>0</v>
      </c>
      <c r="S22" s="5" t="s">
        <v>0</v>
      </c>
      <c r="T22" s="5" t="s">
        <v>2</v>
      </c>
      <c r="U22" s="5"/>
      <c r="V22" s="5"/>
      <c r="W22" s="5"/>
      <c r="X22" s="5"/>
      <c r="Y22" s="5"/>
      <c r="Z22" s="5"/>
      <c r="AA22" s="5" t="s">
        <v>2</v>
      </c>
      <c r="AB22" s="5" t="s">
        <v>0</v>
      </c>
      <c r="AC22" s="5"/>
      <c r="AD22" s="6"/>
      <c r="AE22" s="4">
        <f t="shared" si="4"/>
        <v>2</v>
      </c>
      <c r="AF22" s="4">
        <f t="shared" si="9"/>
        <v>2</v>
      </c>
      <c r="AG22" s="4">
        <f t="shared" si="5"/>
        <v>8</v>
      </c>
      <c r="AH22" s="3">
        <f t="shared" si="6"/>
        <v>0</v>
      </c>
      <c r="AI22" s="4">
        <f t="shared" si="10"/>
        <v>64</v>
      </c>
      <c r="AJ22" s="4">
        <f>SUM(64-AI22)</f>
        <v>0</v>
      </c>
      <c r="AK22" s="3">
        <f>COUNTIF(H22,"D")+COUNTIF(H22,"A")+COUNTIF(H22,"N")+COUNTIF(H22,"M")+COUNTIF(O22,"D")+COUNTIF(O22,"A")+COUNTIF(O22,"N")+COUNTIF(O22,"M")+COUNTIF(V22,"D")+COUNTIF(V22,"A")+COUNTIF(V22,"N")+COUNTIF(V22,"M")+COUNTIF(AC22,"D")+COUNTIF(AC22,"A")+COUNTIF(AC22,"N")+COUNTIF(AC22,"M")</f>
        <v>1</v>
      </c>
      <c r="AL22" s="3">
        <f t="shared" si="13"/>
        <v>1</v>
      </c>
    </row>
    <row r="23" spans="1:38" x14ac:dyDescent="0.25">
      <c r="A23" s="35" t="s">
        <v>24</v>
      </c>
      <c r="B23" s="43">
        <v>3</v>
      </c>
      <c r="C23" s="38"/>
      <c r="D23" s="5" t="s">
        <v>1</v>
      </c>
      <c r="E23" s="5" t="s">
        <v>0</v>
      </c>
      <c r="F23" s="5" t="s">
        <v>0</v>
      </c>
      <c r="G23" s="5"/>
      <c r="H23" s="5"/>
      <c r="I23" s="5"/>
      <c r="J23" s="5"/>
      <c r="K23" s="5"/>
      <c r="L23" s="5"/>
      <c r="M23" s="5" t="s">
        <v>0</v>
      </c>
      <c r="N23" s="5" t="s">
        <v>0</v>
      </c>
      <c r="O23" s="5"/>
      <c r="P23" s="5" t="s">
        <v>2</v>
      </c>
      <c r="Q23" s="5"/>
      <c r="R23" s="5"/>
      <c r="S23" s="5"/>
      <c r="T23" s="5" t="s">
        <v>0</v>
      </c>
      <c r="U23" s="5" t="s">
        <v>2</v>
      </c>
      <c r="V23" s="5"/>
      <c r="W23" s="5" t="s">
        <v>0</v>
      </c>
      <c r="X23" s="5" t="s">
        <v>1</v>
      </c>
      <c r="Y23" s="5"/>
      <c r="Z23" s="5"/>
      <c r="AA23" s="5"/>
      <c r="AB23" s="5"/>
      <c r="AC23" s="5" t="s">
        <v>0</v>
      </c>
      <c r="AD23" s="6" t="s">
        <v>0</v>
      </c>
      <c r="AE23" s="4">
        <f t="shared" si="4"/>
        <v>2</v>
      </c>
      <c r="AF23" s="4">
        <f t="shared" si="9"/>
        <v>2</v>
      </c>
      <c r="AG23" s="4">
        <f t="shared" si="5"/>
        <v>8</v>
      </c>
      <c r="AH23" s="4">
        <f t="shared" si="6"/>
        <v>0</v>
      </c>
      <c r="AI23" s="4">
        <f t="shared" si="10"/>
        <v>64</v>
      </c>
      <c r="AJ23" s="4">
        <f>SUM(64-AI23)</f>
        <v>0</v>
      </c>
      <c r="AK23" s="3">
        <f t="shared" ref="AK23:AK24" si="14">COUNTIF(H23,"D")+COUNTIF(H23,"A")+COUNTIF(H23,"N")+COUNTIF(H23,"M")+COUNTIF(O23,"D")+COUNTIF(O23,"A")+COUNTIF(O23,"N")+COUNTIF(O23,"M")+COUNTIF(V23,"D")+COUNTIF(V23,"A")+COUNTIF(V23,"N")+COUNTIF(V23,"M")+COUNTIF(AC23,"D")+COUNTIF(AC23,"A")+COUNTIF(AC23,"N")+COUNTIF(AC23,"M")</f>
        <v>1</v>
      </c>
      <c r="AL23" s="3">
        <f t="shared" si="13"/>
        <v>3</v>
      </c>
    </row>
    <row r="24" spans="1:38" ht="15.75" thickBot="1" x14ac:dyDescent="0.3">
      <c r="A24" s="36" t="s">
        <v>22</v>
      </c>
      <c r="B24" s="44">
        <v>4</v>
      </c>
      <c r="C24" s="39"/>
      <c r="D24" s="7"/>
      <c r="E24" s="7"/>
      <c r="F24" s="7" t="s">
        <v>1</v>
      </c>
      <c r="G24" s="7"/>
      <c r="H24" s="7"/>
      <c r="I24" s="7"/>
      <c r="J24" s="7" t="s">
        <v>0</v>
      </c>
      <c r="K24" s="7" t="s">
        <v>2</v>
      </c>
      <c r="L24" s="7"/>
      <c r="M24" s="7" t="s">
        <v>3</v>
      </c>
      <c r="N24" s="28"/>
      <c r="O24" s="7" t="s">
        <v>0</v>
      </c>
      <c r="P24" s="7" t="s">
        <v>0</v>
      </c>
      <c r="Q24" s="7" t="s">
        <v>0</v>
      </c>
      <c r="R24" s="28"/>
      <c r="S24" s="7"/>
      <c r="T24" s="7"/>
      <c r="U24" s="7" t="s">
        <v>0</v>
      </c>
      <c r="V24" s="7" t="s">
        <v>0</v>
      </c>
      <c r="W24" s="7" t="s">
        <v>1</v>
      </c>
      <c r="X24" s="7" t="s">
        <v>0</v>
      </c>
      <c r="Y24" s="7"/>
      <c r="Z24" s="7"/>
      <c r="AA24" s="5" t="s">
        <v>0</v>
      </c>
      <c r="AB24" s="28"/>
      <c r="AC24" s="7"/>
      <c r="AD24" s="27"/>
      <c r="AE24" s="29">
        <f t="shared" si="4"/>
        <v>2</v>
      </c>
      <c r="AF24" s="29">
        <f t="shared" si="9"/>
        <v>1</v>
      </c>
      <c r="AG24" s="29">
        <f t="shared" si="5"/>
        <v>8</v>
      </c>
      <c r="AH24" s="29">
        <f t="shared" si="6"/>
        <v>1</v>
      </c>
      <c r="AI24" s="29">
        <f>SUM((AE24*8)+(AF24*8)+(AH24*8)+(AG24*4))</f>
        <v>64</v>
      </c>
      <c r="AJ24" s="29">
        <f>SUM(64-AI24)</f>
        <v>0</v>
      </c>
      <c r="AK24" s="30">
        <f t="shared" si="14"/>
        <v>2</v>
      </c>
      <c r="AL24" s="30">
        <f t="shared" si="13"/>
        <v>2</v>
      </c>
    </row>
    <row r="26" spans="1:38" x14ac:dyDescent="0.25">
      <c r="A26" s="2"/>
    </row>
    <row r="27" spans="1:38" x14ac:dyDescent="0.25">
      <c r="A27" s="1"/>
    </row>
    <row r="30" spans="1:38" x14ac:dyDescent="0.25"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8" x14ac:dyDescent="0.25">
      <c r="B31" s="19"/>
      <c r="C31" s="19"/>
      <c r="D31" s="19"/>
      <c r="E31" s="19"/>
      <c r="F31" s="19"/>
      <c r="G31" s="19"/>
      <c r="H31" s="19"/>
      <c r="I31" s="19"/>
      <c r="J31" s="20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8" x14ac:dyDescent="0.2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5:25" x14ac:dyDescent="0.25">
      <c r="E33" s="19"/>
      <c r="F33" s="19"/>
      <c r="G33" s="19"/>
      <c r="H33" s="19"/>
      <c r="J33" s="19"/>
      <c r="K33" s="19"/>
      <c r="L33" s="19"/>
      <c r="M33" s="19"/>
      <c r="O33" s="19"/>
      <c r="P33" s="19"/>
      <c r="T33" s="19"/>
      <c r="U33" s="19"/>
      <c r="X33" s="19"/>
      <c r="Y33" s="19"/>
    </row>
  </sheetData>
  <conditionalFormatting sqref="AJ9:AJ24">
    <cfRule type="cellIs" dxfId="128" priority="129" operator="greaterThan">
      <formula>0</formula>
    </cfRule>
  </conditionalFormatting>
  <conditionalFormatting sqref="C9:AD20 C22:AD22 C21:I21 K23:AD23 L21:AD21 C23:H23">
    <cfRule type="cellIs" dxfId="127" priority="125" operator="equal">
      <formula>"M"</formula>
    </cfRule>
    <cfRule type="cellIs" dxfId="126" priority="126" operator="equal">
      <formula>"N"</formula>
    </cfRule>
    <cfRule type="cellIs" dxfId="125" priority="127" operator="equal">
      <formula>"D"</formula>
    </cfRule>
    <cfRule type="cellIs" dxfId="124" priority="128" operator="equal">
      <formula>"A"</formula>
    </cfRule>
  </conditionalFormatting>
  <conditionalFormatting sqref="F24">
    <cfRule type="cellIs" dxfId="123" priority="121" operator="equal">
      <formula>"M"</formula>
    </cfRule>
    <cfRule type="cellIs" dxfId="122" priority="122" operator="equal">
      <formula>"N"</formula>
    </cfRule>
    <cfRule type="cellIs" dxfId="121" priority="123" operator="equal">
      <formula>"D"</formula>
    </cfRule>
    <cfRule type="cellIs" dxfId="120" priority="124" operator="equal">
      <formula>"A"</formula>
    </cfRule>
  </conditionalFormatting>
  <conditionalFormatting sqref="E24">
    <cfRule type="cellIs" dxfId="119" priority="117" operator="equal">
      <formula>"M"</formula>
    </cfRule>
    <cfRule type="cellIs" dxfId="118" priority="118" operator="equal">
      <formula>"N"</formula>
    </cfRule>
    <cfRule type="cellIs" dxfId="117" priority="119" operator="equal">
      <formula>"D"</formula>
    </cfRule>
    <cfRule type="cellIs" dxfId="116" priority="120" operator="equal">
      <formula>"A"</formula>
    </cfRule>
  </conditionalFormatting>
  <conditionalFormatting sqref="X24:Y24">
    <cfRule type="cellIs" dxfId="115" priority="113" operator="equal">
      <formula>"M"</formula>
    </cfRule>
    <cfRule type="cellIs" dxfId="114" priority="114" operator="equal">
      <formula>"N"</formula>
    </cfRule>
    <cfRule type="cellIs" dxfId="113" priority="115" operator="equal">
      <formula>"D"</formula>
    </cfRule>
    <cfRule type="cellIs" dxfId="112" priority="116" operator="equal">
      <formula>"A"</formula>
    </cfRule>
  </conditionalFormatting>
  <conditionalFormatting sqref="K24:L24">
    <cfRule type="cellIs" dxfId="111" priority="109" operator="equal">
      <formula>"M"</formula>
    </cfRule>
    <cfRule type="cellIs" dxfId="110" priority="110" operator="equal">
      <formula>"N"</formula>
    </cfRule>
    <cfRule type="cellIs" dxfId="109" priority="111" operator="equal">
      <formula>"D"</formula>
    </cfRule>
    <cfRule type="cellIs" dxfId="108" priority="112" operator="equal">
      <formula>"A"</formula>
    </cfRule>
  </conditionalFormatting>
  <conditionalFormatting sqref="T24:U24">
    <cfRule type="cellIs" dxfId="107" priority="105" operator="equal">
      <formula>"M"</formula>
    </cfRule>
    <cfRule type="cellIs" dxfId="106" priority="106" operator="equal">
      <formula>"N"</formula>
    </cfRule>
    <cfRule type="cellIs" dxfId="105" priority="107" operator="equal">
      <formula>"D"</formula>
    </cfRule>
    <cfRule type="cellIs" dxfId="104" priority="108" operator="equal">
      <formula>"A"</formula>
    </cfRule>
  </conditionalFormatting>
  <conditionalFormatting sqref="G24:H24">
    <cfRule type="cellIs" dxfId="103" priority="101" operator="equal">
      <formula>"M"</formula>
    </cfRule>
    <cfRule type="cellIs" dxfId="102" priority="102" operator="equal">
      <formula>"N"</formula>
    </cfRule>
    <cfRule type="cellIs" dxfId="101" priority="103" operator="equal">
      <formula>"D"</formula>
    </cfRule>
    <cfRule type="cellIs" dxfId="100" priority="104" operator="equal">
      <formula>"A"</formula>
    </cfRule>
  </conditionalFormatting>
  <conditionalFormatting sqref="M24">
    <cfRule type="cellIs" dxfId="99" priority="97" operator="equal">
      <formula>"M"</formula>
    </cfRule>
    <cfRule type="cellIs" dxfId="98" priority="98" operator="equal">
      <formula>"N"</formula>
    </cfRule>
    <cfRule type="cellIs" dxfId="97" priority="99" operator="equal">
      <formula>"D"</formula>
    </cfRule>
    <cfRule type="cellIs" dxfId="96" priority="100" operator="equal">
      <formula>"A"</formula>
    </cfRule>
  </conditionalFormatting>
  <conditionalFormatting sqref="O24:P24">
    <cfRule type="cellIs" dxfId="95" priority="93" operator="equal">
      <formula>"M"</formula>
    </cfRule>
    <cfRule type="cellIs" dxfId="94" priority="94" operator="equal">
      <formula>"N"</formula>
    </cfRule>
    <cfRule type="cellIs" dxfId="93" priority="95" operator="equal">
      <formula>"D"</formula>
    </cfRule>
    <cfRule type="cellIs" dxfId="92" priority="96" operator="equal">
      <formula>"A"</formula>
    </cfRule>
  </conditionalFormatting>
  <conditionalFormatting sqref="C30:AD32">
    <cfRule type="cellIs" dxfId="91" priority="89" operator="equal">
      <formula>"M"</formula>
    </cfRule>
    <cfRule type="cellIs" dxfId="90" priority="90" operator="equal">
      <formula>"N"</formula>
    </cfRule>
    <cfRule type="cellIs" dxfId="89" priority="91" operator="equal">
      <formula>"D"</formula>
    </cfRule>
    <cfRule type="cellIs" dxfId="88" priority="92" operator="equal">
      <formula>"A"</formula>
    </cfRule>
  </conditionalFormatting>
  <conditionalFormatting sqref="F33">
    <cfRule type="cellIs" dxfId="87" priority="85" operator="equal">
      <formula>"M"</formula>
    </cfRule>
    <cfRule type="cellIs" dxfId="86" priority="86" operator="equal">
      <formula>"N"</formula>
    </cfRule>
    <cfRule type="cellIs" dxfId="85" priority="87" operator="equal">
      <formula>"D"</formula>
    </cfRule>
    <cfRule type="cellIs" dxfId="84" priority="88" operator="equal">
      <formula>"A"</formula>
    </cfRule>
  </conditionalFormatting>
  <conditionalFormatting sqref="E33">
    <cfRule type="cellIs" dxfId="83" priority="81" operator="equal">
      <formula>"M"</formula>
    </cfRule>
    <cfRule type="cellIs" dxfId="82" priority="82" operator="equal">
      <formula>"N"</formula>
    </cfRule>
    <cfRule type="cellIs" dxfId="81" priority="83" operator="equal">
      <formula>"D"</formula>
    </cfRule>
    <cfRule type="cellIs" dxfId="80" priority="84" operator="equal">
      <formula>"A"</formula>
    </cfRule>
  </conditionalFormatting>
  <conditionalFormatting sqref="X33:Y33">
    <cfRule type="cellIs" dxfId="79" priority="77" operator="equal">
      <formula>"M"</formula>
    </cfRule>
    <cfRule type="cellIs" dxfId="78" priority="78" operator="equal">
      <formula>"N"</formula>
    </cfRule>
    <cfRule type="cellIs" dxfId="77" priority="79" operator="equal">
      <formula>"D"</formula>
    </cfRule>
    <cfRule type="cellIs" dxfId="76" priority="80" operator="equal">
      <formula>"A"</formula>
    </cfRule>
  </conditionalFormatting>
  <conditionalFormatting sqref="J33:L33">
    <cfRule type="cellIs" dxfId="75" priority="73" operator="equal">
      <formula>"M"</formula>
    </cfRule>
    <cfRule type="cellIs" dxfId="74" priority="74" operator="equal">
      <formula>"N"</formula>
    </cfRule>
    <cfRule type="cellIs" dxfId="73" priority="75" operator="equal">
      <formula>"D"</formula>
    </cfRule>
    <cfRule type="cellIs" dxfId="72" priority="76" operator="equal">
      <formula>"A"</formula>
    </cfRule>
  </conditionalFormatting>
  <conditionalFormatting sqref="T33:U33">
    <cfRule type="cellIs" dxfId="71" priority="69" operator="equal">
      <formula>"M"</formula>
    </cfRule>
    <cfRule type="cellIs" dxfId="70" priority="70" operator="equal">
      <formula>"N"</formula>
    </cfRule>
    <cfRule type="cellIs" dxfId="69" priority="71" operator="equal">
      <formula>"D"</formula>
    </cfRule>
    <cfRule type="cellIs" dxfId="68" priority="72" operator="equal">
      <formula>"A"</formula>
    </cfRule>
  </conditionalFormatting>
  <conditionalFormatting sqref="G33:H33">
    <cfRule type="cellIs" dxfId="67" priority="65" operator="equal">
      <formula>"M"</formula>
    </cfRule>
    <cfRule type="cellIs" dxfId="66" priority="66" operator="equal">
      <formula>"N"</formula>
    </cfRule>
    <cfRule type="cellIs" dxfId="65" priority="67" operator="equal">
      <formula>"D"</formula>
    </cfRule>
    <cfRule type="cellIs" dxfId="64" priority="68" operator="equal">
      <formula>"A"</formula>
    </cfRule>
  </conditionalFormatting>
  <conditionalFormatting sqref="M33">
    <cfRule type="cellIs" dxfId="63" priority="61" operator="equal">
      <formula>"M"</formula>
    </cfRule>
    <cfRule type="cellIs" dxfId="62" priority="62" operator="equal">
      <formula>"N"</formula>
    </cfRule>
    <cfRule type="cellIs" dxfId="61" priority="63" operator="equal">
      <formula>"D"</formula>
    </cfRule>
    <cfRule type="cellIs" dxfId="60" priority="64" operator="equal">
      <formula>"A"</formula>
    </cfRule>
  </conditionalFormatting>
  <conditionalFormatting sqref="O33:P33">
    <cfRule type="cellIs" dxfId="59" priority="57" operator="equal">
      <formula>"M"</formula>
    </cfRule>
    <cfRule type="cellIs" dxfId="58" priority="58" operator="equal">
      <formula>"N"</formula>
    </cfRule>
    <cfRule type="cellIs" dxfId="57" priority="59" operator="equal">
      <formula>"D"</formula>
    </cfRule>
    <cfRule type="cellIs" dxfId="56" priority="60" operator="equal">
      <formula>"A"</formula>
    </cfRule>
  </conditionalFormatting>
  <conditionalFormatting sqref="J21:K21">
    <cfRule type="cellIs" dxfId="55" priority="53" operator="equal">
      <formula>"M"</formula>
    </cfRule>
    <cfRule type="cellIs" dxfId="54" priority="54" operator="equal">
      <formula>"N"</formula>
    </cfRule>
    <cfRule type="cellIs" dxfId="53" priority="55" operator="equal">
      <formula>"D"</formula>
    </cfRule>
    <cfRule type="cellIs" dxfId="52" priority="56" operator="equal">
      <formula>"A"</formula>
    </cfRule>
  </conditionalFormatting>
  <conditionalFormatting sqref="S24">
    <cfRule type="cellIs" dxfId="51" priority="49" operator="equal">
      <formula>"M"</formula>
    </cfRule>
    <cfRule type="cellIs" dxfId="50" priority="50" operator="equal">
      <formula>"N"</formula>
    </cfRule>
    <cfRule type="cellIs" dxfId="49" priority="51" operator="equal">
      <formula>"D"</formula>
    </cfRule>
    <cfRule type="cellIs" dxfId="48" priority="52" operator="equal">
      <formula>"A"</formula>
    </cfRule>
  </conditionalFormatting>
  <conditionalFormatting sqref="I23:I24">
    <cfRule type="cellIs" dxfId="47" priority="45" operator="equal">
      <formula>"M"</formula>
    </cfRule>
    <cfRule type="cellIs" dxfId="46" priority="46" operator="equal">
      <formula>"N"</formula>
    </cfRule>
    <cfRule type="cellIs" dxfId="45" priority="47" operator="equal">
      <formula>"D"</formula>
    </cfRule>
    <cfRule type="cellIs" dxfId="44" priority="48" operator="equal">
      <formula>"A"</formula>
    </cfRule>
  </conditionalFormatting>
  <conditionalFormatting sqref="J23:J24">
    <cfRule type="cellIs" dxfId="43" priority="41" operator="equal">
      <formula>"M"</formula>
    </cfRule>
    <cfRule type="cellIs" dxfId="42" priority="42" operator="equal">
      <formula>"N"</formula>
    </cfRule>
    <cfRule type="cellIs" dxfId="41" priority="43" operator="equal">
      <formula>"D"</formula>
    </cfRule>
    <cfRule type="cellIs" dxfId="40" priority="44" operator="equal">
      <formula>"A"</formula>
    </cfRule>
  </conditionalFormatting>
  <conditionalFormatting sqref="D24">
    <cfRule type="cellIs" dxfId="39" priority="37" operator="equal">
      <formula>"M"</formula>
    </cfRule>
    <cfRule type="cellIs" dxfId="38" priority="38" operator="equal">
      <formula>"N"</formula>
    </cfRule>
    <cfRule type="cellIs" dxfId="37" priority="39" operator="equal">
      <formula>"D"</formula>
    </cfRule>
    <cfRule type="cellIs" dxfId="36" priority="40" operator="equal">
      <formula>"A"</formula>
    </cfRule>
  </conditionalFormatting>
  <conditionalFormatting sqref="Z24">
    <cfRule type="cellIs" dxfId="35" priority="33" operator="equal">
      <formula>"M"</formula>
    </cfRule>
    <cfRule type="cellIs" dxfId="34" priority="34" operator="equal">
      <formula>"N"</formula>
    </cfRule>
    <cfRule type="cellIs" dxfId="33" priority="35" operator="equal">
      <formula>"D"</formula>
    </cfRule>
    <cfRule type="cellIs" dxfId="32" priority="36" operator="equal">
      <formula>"A"</formula>
    </cfRule>
  </conditionalFormatting>
  <conditionalFormatting sqref="Q24">
    <cfRule type="cellIs" dxfId="31" priority="29" operator="equal">
      <formula>"M"</formula>
    </cfRule>
    <cfRule type="cellIs" dxfId="30" priority="30" operator="equal">
      <formula>"N"</formula>
    </cfRule>
    <cfRule type="cellIs" dxfId="29" priority="31" operator="equal">
      <formula>"D"</formula>
    </cfRule>
    <cfRule type="cellIs" dxfId="28" priority="32" operator="equal">
      <formula>"A"</formula>
    </cfRule>
  </conditionalFormatting>
  <conditionalFormatting sqref="C24">
    <cfRule type="cellIs" dxfId="27" priority="25" operator="equal">
      <formula>"M"</formula>
    </cfRule>
    <cfRule type="cellIs" dxfId="26" priority="26" operator="equal">
      <formula>"N"</formula>
    </cfRule>
    <cfRule type="cellIs" dxfId="25" priority="27" operator="equal">
      <formula>"D"</formula>
    </cfRule>
    <cfRule type="cellIs" dxfId="24" priority="28" operator="equal">
      <formula>"A"</formula>
    </cfRule>
  </conditionalFormatting>
  <conditionalFormatting sqref="W24">
    <cfRule type="cellIs" dxfId="23" priority="21" operator="equal">
      <formula>"M"</formula>
    </cfRule>
    <cfRule type="cellIs" dxfId="22" priority="22" operator="equal">
      <formula>"N"</formula>
    </cfRule>
    <cfRule type="cellIs" dxfId="21" priority="23" operator="equal">
      <formula>"D"</formula>
    </cfRule>
    <cfRule type="cellIs" dxfId="20" priority="24" operator="equal">
      <formula>"A"</formula>
    </cfRule>
  </conditionalFormatting>
  <conditionalFormatting sqref="AC24">
    <cfRule type="cellIs" dxfId="19" priority="17" operator="equal">
      <formula>"M"</formula>
    </cfRule>
    <cfRule type="cellIs" dxfId="18" priority="18" operator="equal">
      <formula>"N"</formula>
    </cfRule>
    <cfRule type="cellIs" dxfId="17" priority="19" operator="equal">
      <formula>"D"</formula>
    </cfRule>
    <cfRule type="cellIs" dxfId="16" priority="20" operator="equal">
      <formula>"A"</formula>
    </cfRule>
  </conditionalFormatting>
  <conditionalFormatting sqref="AD24">
    <cfRule type="cellIs" dxfId="15" priority="13" operator="equal">
      <formula>"M"</formula>
    </cfRule>
    <cfRule type="cellIs" dxfId="14" priority="14" operator="equal">
      <formula>"N"</formula>
    </cfRule>
    <cfRule type="cellIs" dxfId="13" priority="15" operator="equal">
      <formula>"D"</formula>
    </cfRule>
    <cfRule type="cellIs" dxfId="12" priority="16" operator="equal">
      <formula>"A"</formula>
    </cfRule>
  </conditionalFormatting>
  <conditionalFormatting sqref="V24">
    <cfRule type="cellIs" dxfId="11" priority="9" operator="equal">
      <formula>"M"</formula>
    </cfRule>
    <cfRule type="cellIs" dxfId="10" priority="10" operator="equal">
      <formula>"N"</formula>
    </cfRule>
    <cfRule type="cellIs" dxfId="9" priority="11" operator="equal">
      <formula>"D"</formula>
    </cfRule>
    <cfRule type="cellIs" dxfId="8" priority="12" operator="equal">
      <formula>"A"</formula>
    </cfRule>
  </conditionalFormatting>
  <conditionalFormatting sqref="B31:B32">
    <cfRule type="cellIs" dxfId="7" priority="5" operator="equal">
      <formula>"M"</formula>
    </cfRule>
    <cfRule type="cellIs" dxfId="6" priority="6" operator="equal">
      <formula>"N"</formula>
    </cfRule>
    <cfRule type="cellIs" dxfId="5" priority="7" operator="equal">
      <formula>"D"</formula>
    </cfRule>
    <cfRule type="cellIs" dxfId="4" priority="8" operator="equal">
      <formula>"A"</formula>
    </cfRule>
  </conditionalFormatting>
  <conditionalFormatting sqref="AA24">
    <cfRule type="cellIs" dxfId="3" priority="1" operator="equal">
      <formula>"M"</formula>
    </cfRule>
    <cfRule type="cellIs" dxfId="2" priority="2" operator="equal">
      <formula>"N"</formula>
    </cfRule>
    <cfRule type="cellIs" dxfId="1" priority="3" operator="equal">
      <formula>"D"</formula>
    </cfRule>
    <cfRule type="cellIs" dxfId="0" priority="4" operator="equal">
      <formula>"A"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Version 4.0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Elyse Beauchamp (South Western Sydney LHD)</dc:creator>
  <cp:lastModifiedBy>Elyse Beauchamp (South Western Sydney LHD)</cp:lastModifiedBy>
  <dcterms:created xsi:type="dcterms:W3CDTF">2023-03-30T00:45:01Z</dcterms:created>
  <dcterms:modified xsi:type="dcterms:W3CDTF">2023-06-01T07:58:49Z</dcterms:modified>
</cp:coreProperties>
</file>