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J:\1. Private Health EBA\2022\Lumus\Classification Structure and Wage Rates\"/>
    </mc:Choice>
  </mc:AlternateContent>
  <xr:revisionPtr revIDLastSave="0" documentId="13_ncr:1_{4A43E349-CCB8-471D-99B0-6959A35278DA}" xr6:coauthVersionLast="47" xr6:coauthVersionMax="47" xr10:uidLastSave="{00000000-0000-0000-0000-000000000000}"/>
  <bookViews>
    <workbookView xWindow="-98" yWindow="-98" windowWidth="20715" windowHeight="13276" xr2:uid="{683BDD59-878E-4047-9347-EE217C1DC46D}"/>
  </bookViews>
  <sheets>
    <sheet name="proposed classifications 2022 " sheetId="1" r:id="rId1"/>
    <sheet name="classifications detail 2022" sheetId="2" r:id="rId2"/>
    <sheet name="Wage Increases" sheetId="3" r:id="rId3"/>
  </sheets>
  <externalReferences>
    <externalReference r:id="rId4"/>
  </externalReferences>
  <definedNames>
    <definedName name="TM1REBUILDOPTION">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 i="1" l="1"/>
  <c r="N2" i="1" s="1"/>
  <c r="M16" i="1"/>
  <c r="N16" i="1"/>
  <c r="M17" i="1"/>
  <c r="N17" i="1"/>
  <c r="M18" i="1"/>
  <c r="N18" i="1" s="1"/>
  <c r="M19" i="1"/>
  <c r="N19" i="1"/>
  <c r="M20" i="1"/>
  <c r="N20" i="1"/>
  <c r="M21" i="1"/>
  <c r="N21" i="1"/>
  <c r="M22" i="1"/>
  <c r="N22" i="1" s="1"/>
  <c r="M23" i="1"/>
  <c r="N23" i="1" s="1"/>
  <c r="M24" i="1"/>
  <c r="N24" i="1" s="1"/>
  <c r="M25" i="1"/>
  <c r="N25" i="1"/>
  <c r="M26" i="1"/>
  <c r="N26" i="1" s="1"/>
  <c r="M27" i="1"/>
  <c r="N27" i="1"/>
  <c r="M28" i="1"/>
  <c r="N28" i="1" s="1"/>
  <c r="M29" i="1"/>
  <c r="N29" i="1" s="1"/>
  <c r="M30" i="1"/>
  <c r="N30" i="1" s="1"/>
  <c r="M31" i="1"/>
  <c r="N31" i="1"/>
  <c r="M32" i="1"/>
  <c r="N32" i="1"/>
  <c r="M33" i="1"/>
  <c r="N33" i="1"/>
  <c r="M34" i="1"/>
  <c r="N34" i="1" s="1"/>
  <c r="M36" i="1"/>
  <c r="N36" i="1"/>
  <c r="M37" i="1"/>
  <c r="N37" i="1"/>
  <c r="M38" i="1"/>
  <c r="N38" i="1" s="1"/>
  <c r="M39" i="1"/>
  <c r="N39" i="1"/>
  <c r="M40" i="1"/>
  <c r="N40" i="1" s="1"/>
  <c r="M41" i="1"/>
  <c r="N41" i="1" s="1"/>
  <c r="M42" i="1"/>
  <c r="N42" i="1" s="1"/>
  <c r="M43" i="1"/>
  <c r="N43" i="1" s="1"/>
  <c r="M44" i="1"/>
  <c r="N44" i="1"/>
  <c r="M45" i="1"/>
  <c r="N45" i="1" s="1"/>
  <c r="M46" i="1"/>
  <c r="N46" i="1" s="1"/>
  <c r="M47" i="1"/>
  <c r="N47" i="1" s="1"/>
  <c r="M48" i="1"/>
  <c r="N48" i="1" s="1"/>
  <c r="M49" i="1"/>
  <c r="N49" i="1"/>
  <c r="M50" i="1"/>
  <c r="N50" i="1" s="1"/>
  <c r="M15" i="1"/>
  <c r="N15" i="1"/>
  <c r="M14" i="1"/>
  <c r="N14" i="1"/>
  <c r="M13" i="1"/>
  <c r="N13" i="1"/>
  <c r="M12" i="1"/>
  <c r="N12" i="1"/>
  <c r="M4" i="1"/>
  <c r="N4" i="1" s="1"/>
  <c r="M5" i="1"/>
  <c r="N5" i="1" s="1"/>
  <c r="M6" i="1"/>
  <c r="N6" i="1"/>
  <c r="M7" i="1"/>
  <c r="N7" i="1"/>
  <c r="M8" i="1"/>
  <c r="N8" i="1" s="1"/>
  <c r="M9" i="1"/>
  <c r="N9" i="1" s="1"/>
  <c r="M10" i="1"/>
  <c r="N10" i="1"/>
  <c r="M11" i="1"/>
  <c r="N11" i="1" s="1"/>
  <c r="N3" i="1"/>
  <c r="M3" i="1"/>
  <c r="E3" i="3"/>
  <c r="F3" i="3" s="1"/>
  <c r="E4" i="3"/>
  <c r="F4" i="3"/>
  <c r="E5" i="3"/>
  <c r="F5" i="3"/>
  <c r="E6" i="3"/>
  <c r="F6" i="3"/>
  <c r="E7" i="3"/>
  <c r="F7" i="3"/>
  <c r="E8" i="3"/>
  <c r="F8" i="3"/>
  <c r="E9" i="3"/>
  <c r="F9" i="3"/>
  <c r="E10" i="3"/>
  <c r="F10" i="3"/>
  <c r="E11" i="3"/>
  <c r="F11" i="3"/>
  <c r="E12" i="3"/>
  <c r="F12" i="3"/>
  <c r="E13" i="3"/>
  <c r="F13" i="3"/>
  <c r="E14" i="3"/>
  <c r="F14" i="3"/>
  <c r="E15" i="3"/>
  <c r="F15" i="3"/>
  <c r="E16" i="3"/>
  <c r="F16" i="3"/>
  <c r="E17" i="3"/>
  <c r="F17" i="3"/>
  <c r="E18" i="3"/>
  <c r="F18" i="3"/>
  <c r="E19" i="3"/>
  <c r="F19" i="3"/>
  <c r="E20" i="3"/>
  <c r="F20" i="3"/>
  <c r="E21" i="3"/>
  <c r="F21" i="3"/>
  <c r="E22" i="3"/>
  <c r="F22" i="3"/>
  <c r="E23" i="3"/>
  <c r="F23" i="3"/>
  <c r="E24" i="3"/>
  <c r="F24" i="3"/>
  <c r="E25" i="3"/>
  <c r="F25" i="3"/>
  <c r="E26" i="3"/>
  <c r="F26" i="3"/>
  <c r="E27" i="3"/>
  <c r="F27" i="3"/>
  <c r="E28" i="3"/>
  <c r="F28" i="3"/>
  <c r="E29" i="3"/>
  <c r="F29" i="3"/>
  <c r="E30" i="3"/>
  <c r="F30" i="3"/>
  <c r="E31" i="3"/>
  <c r="F31" i="3"/>
  <c r="E32" i="3"/>
  <c r="F32" i="3"/>
  <c r="E33" i="3"/>
  <c r="F33" i="3"/>
  <c r="E34" i="3"/>
  <c r="F34" i="3"/>
  <c r="E36" i="3"/>
  <c r="F36" i="3"/>
  <c r="E37" i="3"/>
  <c r="F37" i="3"/>
  <c r="E38" i="3"/>
  <c r="F38" i="3"/>
  <c r="E39" i="3"/>
  <c r="F39" i="3" s="1"/>
  <c r="E40" i="3"/>
  <c r="F40" i="3"/>
  <c r="E41" i="3"/>
  <c r="F41" i="3"/>
  <c r="E42" i="3"/>
  <c r="F42" i="3"/>
  <c r="E43" i="3"/>
  <c r="F43" i="3" s="1"/>
  <c r="E44" i="3"/>
  <c r="F44" i="3"/>
  <c r="E45" i="3"/>
  <c r="F45" i="3"/>
  <c r="E46" i="3"/>
  <c r="F46" i="3"/>
  <c r="E47" i="3"/>
  <c r="F47" i="3" s="1"/>
  <c r="E48" i="3"/>
  <c r="F48" i="3"/>
  <c r="E49" i="3"/>
  <c r="F49" i="3"/>
  <c r="E50" i="3"/>
  <c r="F50" i="3"/>
  <c r="F2" i="3"/>
  <c r="E2" i="3"/>
  <c r="F2" i="1"/>
  <c r="F3" i="1"/>
  <c r="J36" i="1"/>
  <c r="J37" i="1"/>
  <c r="J38" i="1"/>
  <c r="J39" i="1"/>
  <c r="J40" i="1"/>
  <c r="J41" i="1"/>
  <c r="J42" i="1"/>
  <c r="J43" i="1"/>
  <c r="J44" i="1"/>
  <c r="J45" i="1"/>
  <c r="J46" i="1"/>
  <c r="J47" i="1"/>
  <c r="J48" i="1"/>
  <c r="J49" i="1"/>
  <c r="J50" i="1"/>
  <c r="I36" i="1"/>
  <c r="I37" i="1"/>
  <c r="I38" i="1"/>
  <c r="I39" i="1"/>
  <c r="I40" i="1"/>
  <c r="I41" i="1"/>
  <c r="I42" i="1"/>
  <c r="I43" i="1"/>
  <c r="I44" i="1"/>
  <c r="I45" i="1"/>
  <c r="I46" i="1"/>
  <c r="I47" i="1"/>
  <c r="I48" i="1"/>
  <c r="I49" i="1"/>
  <c r="I50" i="1"/>
  <c r="J19" i="1"/>
  <c r="J20" i="1"/>
  <c r="J21" i="1"/>
  <c r="J22" i="1"/>
  <c r="J23" i="1"/>
  <c r="J24" i="1"/>
  <c r="J25" i="1"/>
  <c r="J26" i="1"/>
  <c r="J27" i="1"/>
  <c r="J28" i="1"/>
  <c r="J29" i="1"/>
  <c r="J30" i="1"/>
  <c r="J31" i="1"/>
  <c r="J32" i="1"/>
  <c r="J33" i="1"/>
  <c r="J34" i="1"/>
  <c r="I19" i="1"/>
  <c r="I20" i="1"/>
  <c r="I21" i="1"/>
  <c r="I22" i="1"/>
  <c r="I23" i="1"/>
  <c r="I24" i="1"/>
  <c r="I25" i="1"/>
  <c r="I26" i="1"/>
  <c r="I27" i="1"/>
  <c r="I28" i="1"/>
  <c r="I29" i="1"/>
  <c r="I30" i="1"/>
  <c r="I31" i="1"/>
  <c r="I32" i="1"/>
  <c r="I33" i="1"/>
  <c r="I34" i="1"/>
  <c r="J16" i="1"/>
  <c r="J17" i="1"/>
  <c r="J18" i="1"/>
  <c r="I16" i="1"/>
  <c r="I17" i="1"/>
  <c r="I18" i="1"/>
  <c r="I15" i="1"/>
  <c r="J15" i="1" s="1"/>
  <c r="I14" i="1"/>
  <c r="J14" i="1" s="1"/>
  <c r="I13" i="1"/>
  <c r="J13" i="1"/>
  <c r="I12" i="1"/>
  <c r="J12" i="1" s="1"/>
  <c r="J4" i="1"/>
  <c r="J5" i="1"/>
  <c r="J6" i="1"/>
  <c r="J7" i="1"/>
  <c r="J8" i="1"/>
  <c r="J9" i="1"/>
  <c r="J10" i="1"/>
  <c r="J11" i="1"/>
  <c r="I4" i="1"/>
  <c r="I5" i="1"/>
  <c r="I6" i="1"/>
  <c r="I7" i="1"/>
  <c r="I8" i="1"/>
  <c r="I9" i="1"/>
  <c r="I10" i="1"/>
  <c r="I11" i="1"/>
  <c r="J3" i="1"/>
  <c r="I3" i="1"/>
  <c r="I2" i="1"/>
  <c r="J2" i="1" s="1"/>
  <c r="E30" i="1"/>
  <c r="F7" i="1"/>
  <c r="F30" i="1"/>
  <c r="F32" i="1"/>
  <c r="F43" i="1"/>
  <c r="F44" i="1"/>
  <c r="F4" i="1"/>
  <c r="F6" i="1"/>
  <c r="E3" i="1"/>
  <c r="E4" i="1"/>
  <c r="E6" i="1"/>
  <c r="E7" i="1"/>
  <c r="E9" i="1"/>
  <c r="F9" i="1" s="1"/>
  <c r="E12" i="1"/>
  <c r="F12" i="1" s="1"/>
  <c r="E16" i="1"/>
  <c r="F16" i="1" s="1"/>
  <c r="E23" i="1"/>
  <c r="F23" i="1" s="1"/>
  <c r="E25" i="1"/>
  <c r="F25" i="1" s="1"/>
  <c r="E26" i="1"/>
  <c r="F26" i="1" s="1"/>
  <c r="E32" i="1"/>
  <c r="E36" i="1"/>
  <c r="F36" i="1" s="1"/>
  <c r="E37" i="1"/>
  <c r="F37" i="1" s="1"/>
  <c r="E38" i="1"/>
  <c r="F38" i="1" s="1"/>
  <c r="E40" i="1"/>
  <c r="F40" i="1" s="1"/>
  <c r="E41" i="1"/>
  <c r="F41" i="1" s="1"/>
  <c r="E42" i="1"/>
  <c r="F42" i="1" s="1"/>
  <c r="E43" i="1"/>
  <c r="E44" i="1"/>
  <c r="E45" i="1"/>
  <c r="F45" i="1" s="1"/>
  <c r="E46" i="1"/>
  <c r="F46" i="1" s="1"/>
  <c r="E47" i="1"/>
  <c r="F47" i="1" s="1"/>
  <c r="E48" i="1"/>
  <c r="F48" i="1" s="1"/>
  <c r="E49" i="1"/>
  <c r="F49" i="1" s="1"/>
  <c r="E50" i="1"/>
  <c r="F50" i="1" s="1"/>
  <c r="E2" i="1"/>
  <c r="C50" i="1"/>
  <c r="C49" i="1"/>
  <c r="C48" i="1"/>
  <c r="C47" i="1"/>
  <c r="C46" i="1"/>
  <c r="C45" i="1"/>
  <c r="C44" i="1"/>
  <c r="C43" i="1"/>
  <c r="C42" i="1"/>
  <c r="C41" i="1"/>
  <c r="C40" i="1"/>
  <c r="C39" i="1"/>
  <c r="C38" i="1"/>
  <c r="C37" i="1"/>
  <c r="C36"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C2" i="1"/>
</calcChain>
</file>

<file path=xl/sharedStrings.xml><?xml version="1.0" encoding="utf-8"?>
<sst xmlns="http://schemas.openxmlformats.org/spreadsheetml/2006/main" count="592" uniqueCount="428">
  <si>
    <t>New level</t>
  </si>
  <si>
    <t>Proposed Classification Base Rate</t>
  </si>
  <si>
    <t>Imaging Assistant</t>
  </si>
  <si>
    <t>Radiographer— Supervised Practitioner (SPP) (or Equivalent Training Program) or entry level Radiographer.</t>
  </si>
  <si>
    <t>Radiographer— Qualified Radiographer</t>
  </si>
  <si>
    <t>Radiographer -  Basic Radiographer</t>
  </si>
  <si>
    <t>Radiographer— Intermediate Radiographer 1</t>
  </si>
  <si>
    <t>Radiographer— Intermediate Radiographer 2</t>
  </si>
  <si>
    <t>Radiographer— Intermediate Radiographer 3</t>
  </si>
  <si>
    <t>Radiographer— Advanced Radiographer 1</t>
  </si>
  <si>
    <t xml:space="preserve">Radiographer— Advanced Radiographer 2 </t>
  </si>
  <si>
    <t>Radiographer— Advanced Radiographer 3</t>
  </si>
  <si>
    <t>Modality Head / Subspecialised role 1</t>
  </si>
  <si>
    <t>Modality Head / Subspecialised role 2</t>
  </si>
  <si>
    <t>Modality Head / Subspecialised role 3</t>
  </si>
  <si>
    <t>2IC Manager</t>
  </si>
  <si>
    <t>Imaging Manager 1</t>
  </si>
  <si>
    <t>Imaging Manager 2</t>
  </si>
  <si>
    <t>Imaging Manager 3</t>
  </si>
  <si>
    <t>MRI Technologist — Basic</t>
  </si>
  <si>
    <t>MRI Technologist — Qualified</t>
  </si>
  <si>
    <t>MRI Technologist — Senior</t>
  </si>
  <si>
    <t>MRI Technologist — Senior - Advanced</t>
  </si>
  <si>
    <t>Sonographer– Trainee Basic</t>
  </si>
  <si>
    <t>Sonographer– Trainee Intermediate</t>
  </si>
  <si>
    <t>Sonographer– Trainee Advanced</t>
  </si>
  <si>
    <t>Sonographer– Qualified Sonographer (including Breast &amp; Vascular)</t>
  </si>
  <si>
    <t>Sonographer - Intermediate 1</t>
  </si>
  <si>
    <t>Sonographer - Intermediate 2</t>
  </si>
  <si>
    <t>Sonographer– Advanced Sonographer 1</t>
  </si>
  <si>
    <t>Sonographer– Advanced Sonographer 2</t>
  </si>
  <si>
    <t>Sonographer– Advanced Sonographer 3</t>
  </si>
  <si>
    <t>Sonographer– Senior Sonographer 1</t>
  </si>
  <si>
    <t>Sonographer– Senior Sonographer 2</t>
  </si>
  <si>
    <t>Sonographer– Head Sonographer</t>
  </si>
  <si>
    <t>NEG</t>
  </si>
  <si>
    <t>Sonographer - Echo</t>
  </si>
  <si>
    <t>Nuclear Medicine Scientist– SPP (or Equivalent Training Program) or entry level nuc med tech</t>
  </si>
  <si>
    <t>Nuclear Medicine Scientist– Qualified</t>
  </si>
  <si>
    <t>Nuclear Medicine Scientist– Intermediate</t>
  </si>
  <si>
    <t>Nuclear Medicine Scientist– Senior</t>
  </si>
  <si>
    <t>Nuclear Medicine Scientist– Advanced</t>
  </si>
  <si>
    <t>Clerical – Junior</t>
  </si>
  <si>
    <t>Clerical - Intermediate</t>
  </si>
  <si>
    <t>Advanced Clerical 1</t>
  </si>
  <si>
    <t>Advanced Clerical 2</t>
  </si>
  <si>
    <t>Advanced Clerical 3</t>
  </si>
  <si>
    <t>Office Manager 1</t>
  </si>
  <si>
    <t>Office Manager 2</t>
  </si>
  <si>
    <t>Typist</t>
  </si>
  <si>
    <t>Typist: Intermediate</t>
  </si>
  <si>
    <t>Typist: Advanced</t>
  </si>
  <si>
    <t>Title</t>
  </si>
  <si>
    <t>Radiology Nurse NIC (RN level only) Nurse in Charge  with multiple site and/or staff responsibilities  - RN only level</t>
  </si>
  <si>
    <t>Level 60</t>
  </si>
  <si>
    <t>Radiology Nurse Y8 (RN level only) - Level 3  - hospital site, support tier B interventional, handover to hospital teams, may be responsible for multiple community sites. Train technical staff including but not limited to cannulation, infection control   - RN only level</t>
  </si>
  <si>
    <t>Level 56</t>
  </si>
  <si>
    <t>Radiology Nurse Y7 (RN level only) - Level 3  - hospital site, support tier B interventional, handover to hospital teams, may be responsible for multiple community sites. Train technical staff including but not limited to cannulation, infection control   - RN only level</t>
  </si>
  <si>
    <t>Radiology Nurse Y6 (RN level only) - Level 3  - hospital site, support tier B interventional, handover to hospital teams, may be responsible for multiple community sites. Train technical staff including but not limited to cannulation, infection control   - RN only level</t>
  </si>
  <si>
    <t>Radiology Nurse Y5 (RN level only) - Level 3  - hospital site, support tier B interventional, handover to hospital teams, may be responsible for multiple community sites. Train technical staff including but not limited to cannulation, infection control   - RN only level</t>
  </si>
  <si>
    <t>Radiology Nurse Y4 (RN level only) - Level 3  - hospital site, support tier B interventional, handover to hospital teams, may be responsible for multiple community sites. Train technical staff including but not limited to cannulation, infection control   - RN only level</t>
  </si>
  <si>
    <t>Level 55</t>
  </si>
  <si>
    <t>Radiology Nurse Y3 (RN level only) - Level 2  - hospital site, support tier B interventional, handover to hospital teams, may be responsible for multiple community sites. Train technical staff including but not limited to cannulation, infection control   - RN only level</t>
  </si>
  <si>
    <t>Level 54</t>
  </si>
  <si>
    <t>Radiology Nurse Y2 (RN level only) - Level 1  - hospital site, support tier B interventional, handover to hospital teams, may be responsible for multiple community sites. Train technical staff including but not limited to cannulation, infection control   - RN only level</t>
  </si>
  <si>
    <t>Level 53</t>
  </si>
  <si>
    <t>Radiology Nurse Y1 (RN level only) - larger community site, comprehensive list of modalities including nuc med and/or PET - tier A interventional support (deep organ intervention). Train technical staff including but not limited to cannulation, infection control - RN only level</t>
  </si>
  <si>
    <t>Level 52</t>
  </si>
  <si>
    <t>Radiology Nurse  (EN, EEN) - cannula, contrast supervision, anaphylaxis support, patient monitoring - modalities in PET, CT, MRI, basic Tier A interventional support and/or stress testing, and/or DEXA.  Train technical staff including but not limited to cannulation, infection control</t>
  </si>
  <si>
    <t>Level 51</t>
  </si>
  <si>
    <t xml:space="preserve">Radiology Nurse  (EN, EEN)  - cannula, contrast supervision, anaphylaxis support, patient monitoring - modalities in PET, CT, MRI </t>
  </si>
  <si>
    <t>Level 50</t>
  </si>
  <si>
    <t>NURSES</t>
  </si>
  <si>
    <t>Consistently meets and exceeds set typing KPI’s, quality and productivity standards.</t>
  </si>
  <si>
    <t>Capable of typing from a variety of Radiologists either verbally or via digital dictation.</t>
  </si>
  <si>
    <t>Capable of typing reports from all imaging modalities.</t>
  </si>
  <si>
    <t>Demonstrates excellence in quality, productivity and versatility in report typing;</t>
  </si>
  <si>
    <t>Typist Basic, Int, Adv</t>
  </si>
  <si>
    <t>Level 47, 48, 49</t>
  </si>
  <si>
    <t>Advanced user level of systems including but not limited to RIS/PACS, patient satisfaction, on-line booking programs and other 3rd party systems</t>
  </si>
  <si>
    <t>Supervision of &gt; 8 full time equivalent Clerical staff members.</t>
  </si>
  <si>
    <t>Fulfils requirements of Level 44.</t>
  </si>
  <si>
    <t>Level 46</t>
  </si>
  <si>
    <t>Ordering administration stock and supplies and contributing to stocktake processes.</t>
  </si>
  <si>
    <t xml:space="preserve"> Recruitment and selection of staff in accordance with relevant procedure, including the effective application of probation period for new employees.</t>
  </si>
  <si>
    <t xml:space="preserve"> Training staff in the use of office equipment and maintenance procedures.</t>
  </si>
  <si>
    <t xml:space="preserve"> Attending and contributing to staff meetings and other forums as required.</t>
  </si>
  <si>
    <t xml:space="preserve"> Ensuring the effective understanding and application of HIC legislation including the Medicare Benefits Schedule and Company billing schedule.</t>
  </si>
  <si>
    <t xml:space="preserve"> Monitoring individual employees in relation to their classification, remuneration, skill level and professional development, with a view to advising the Area Manager of any relevant recommendations.</t>
  </si>
  <si>
    <t xml:space="preserve"> Monitoring and managing staff performance on a formal and informal basis (including conduct of formal performance appraisals where required).</t>
  </si>
  <si>
    <t xml:space="preserve"> Involvement, participation and contribution to internal training programs (i.e. billings, customer service, etc.).</t>
  </si>
  <si>
    <t>Identification of training requirements for the site and for individual employees, and for arranging or conducting such training as required.</t>
  </si>
  <si>
    <t>Checking daily booking sheets to ensure efficient and effective scheduling of patient appointments and correcting where necessary.</t>
  </si>
  <si>
    <t>Identification of staffing requirements including the ability to communicate these to the Area Manager/Roster Coordinator with relevant supporting information.</t>
  </si>
  <si>
    <t>Preparation and maintenance of staff rosters in a manner that effectively utilises resources (including effective leave management) where relevant and required.</t>
  </si>
  <si>
    <t>Supervision of &gt; 4 full time equivalent Clerical staff members.</t>
  </si>
  <si>
    <t>An Employee at this level is responsible for:</t>
  </si>
  <si>
    <t>Employee in this role is expected to achieve excellence in customer service including the ability to lead by example.</t>
  </si>
  <si>
    <t>Such Employees must have a working knowledge of all relevant policies and procedures (including workplace health and safety) and must ensure compliance with such policies. An</t>
  </si>
  <si>
    <t>The Office Manager 1 must also liaise and effectively communicate with all relevant internal and external stakeholders (including referrers, imaging specialists, technologists and relevant contacts within central office). Such communication may involve the provision of basic support and training to medical imaging staff members in relation to administrative functions.</t>
  </si>
  <si>
    <t>Fulfils Levels 44.</t>
  </si>
  <si>
    <t>Level 45</t>
  </si>
  <si>
    <t>Contact center duties</t>
  </si>
  <si>
    <t>could be  2IC to the Head Secretary of the clerical team</t>
  </si>
  <si>
    <t>Monitoring scheduling and capacity of lists</t>
  </si>
  <si>
    <t>advanced user level of systems including but not limited to RIS/PACS, patient satisfaction, on-line booking programs and other 3rd party systems</t>
  </si>
  <si>
    <t>Fulfils  criteria outlined in Adv Clerical 1 to an advanced level</t>
  </si>
  <si>
    <t>Level 44</t>
  </si>
  <si>
    <t>Intermediate user level of systems including but not limited to RIS/PACS, patient satisfaction, on-line booking programs and other 3rd party systems</t>
  </si>
  <si>
    <t>Fulfils  criteria outlined in Adv Clerical 1 to an intermediate level</t>
  </si>
  <si>
    <t>Level 43</t>
  </si>
  <si>
    <t>basic IV support</t>
  </si>
  <si>
    <t>basic W/C and IP billing</t>
  </si>
  <si>
    <t>basic  resubmissions</t>
  </si>
  <si>
    <t>basic billing, batching, banking</t>
  </si>
  <si>
    <t> Petty cash reconciliation.</t>
  </si>
  <si>
    <t> Drafts and communicates correspondence when required (including subpoenas).</t>
  </si>
  <si>
    <t> Assists Head Secretary with their duties.</t>
  </si>
  <si>
    <t> Thorough understanding of and ability to perform all administrative tasks.</t>
  </si>
  <si>
    <t> Able to perform emailing of reports through RIS system.</t>
  </si>
  <si>
    <t> Has a sound working knowledge of the RIS system.</t>
  </si>
  <si>
    <t> Excellent communication skills.</t>
  </si>
  <si>
    <t> Fully conversant in item numbers and have a working knowledge of booking schedules.</t>
  </si>
  <si>
    <t> Fully conversant in preparations and radiological procedures performed.</t>
  </si>
  <si>
    <t> Responsible for the training of others.</t>
  </si>
  <si>
    <t> Fully conversant in HIC compliance.</t>
  </si>
  <si>
    <t> Full knowledge of all banking procedures.</t>
  </si>
  <si>
    <t> Capable of working without supervision.</t>
  </si>
  <si>
    <t>A Clerical staff member who also fulfils level 41 and the below criteria:</t>
  </si>
  <si>
    <t>Level 42</t>
  </si>
  <si>
    <t> Perform all RIS tasks at site level.</t>
  </si>
  <si>
    <t> Assist with training of other staff.</t>
  </si>
  <si>
    <t> Supervise trainees in basic duties.</t>
  </si>
  <si>
    <t> Prepare and perform banking. Record petty cash transactions and perform petty cash  reconciliation.</t>
  </si>
  <si>
    <t> Have knowledge of HIC compliance issues related to bookings and billings.</t>
  </si>
  <si>
    <t> Be conversant in item numbers and have a working knowledge of booking schedules.</t>
  </si>
  <si>
    <t> Liaise with patients and referrers and have the ability to take appropriate follow-up action to any queries.</t>
  </si>
  <si>
    <t> Capable of organising multi modality appointments to maximise efficiency and diagnostic outcome.</t>
  </si>
  <si>
    <t> Conversant in preparations for radiology procedures performed.</t>
  </si>
  <si>
    <t> Capable of working autonomously and requires guidance rather than direct supervision in all duties;</t>
  </si>
  <si>
    <t>Level 41</t>
  </si>
  <si>
    <t> A Clerical employee at this level is not expected to work autonomously.</t>
  </si>
  <si>
    <t> Multi modality or complex bookings/billings under supervision.</t>
  </si>
  <si>
    <t> HIC compliance under supervision.</t>
  </si>
  <si>
    <t> Undertakes on the job training in the Radiology Information System (RIS).</t>
  </si>
  <si>
    <t> Perform basic administrative, front desk duties and/or call centre duties</t>
  </si>
  <si>
    <t> Works under supervision and requires verification of the majority of completed tasks.</t>
  </si>
  <si>
    <t> Has minimum or no experience.</t>
  </si>
  <si>
    <t>Level 40</t>
  </si>
  <si>
    <t>Must participate in in-house and external CPD activities.</t>
  </si>
  <si>
    <t>PET level competency including PSMA/ DOTA</t>
  </si>
  <si>
    <t>Must have Diagnostic CT license and be appropriately credentialed.</t>
  </si>
  <si>
    <t>Will be required to manage roster and distribute labour within the modality</t>
  </si>
  <si>
    <t>Direct responsibilities include, but are not limited to: equipment maintenance; site and staff compliance - governing bodies, government authorities, productivity; site staffing levels and rosters; staff training; staff reviews;</t>
  </si>
  <si>
    <t>Will undertake the supervision of nuclear medicine procedures and assist in administrative functions, workload planning and productivity</t>
  </si>
  <si>
    <t>Competent in all facets of Nuclear Medicine &amp; DEXA</t>
  </si>
  <si>
    <t>Level 39</t>
  </si>
  <si>
    <t>daily troubleshooting of systems and equipment</t>
  </si>
  <si>
    <t>A person at this level is expected to train and supervise staff.</t>
  </si>
  <si>
    <t>Have a Radiation Licence in accordance with the requirements of the Environmental Protection Authority (EPA) and AHPRA registration.</t>
  </si>
  <si>
    <t>Level 38</t>
  </si>
  <si>
    <t>Basic PET</t>
  </si>
  <si>
    <t>Actively involved in postgraduate studies or CPD activities for their area of expertise.</t>
  </si>
  <si>
    <t>Ability to modify or create protocols.</t>
  </si>
  <si>
    <t>Accountable for quality and productivity of work performed by both themselves and those staff of lesser classification when they are the most senior staff member rostered.</t>
  </si>
  <si>
    <t>Undertake supervision of less experienced staff and students.</t>
  </si>
  <si>
    <t>Level 37</t>
  </si>
  <si>
    <t>Accountable for their own work, quality and productivity.</t>
  </si>
  <si>
    <t>The ability to perform all routine examinations required in accordance with set protocols or guidelines.</t>
  </si>
  <si>
    <t>Works independently.</t>
  </si>
  <si>
    <t>Completed SPP</t>
  </si>
  <si>
    <t>Level 36</t>
  </si>
  <si>
    <t>Complies with the requirements of the Supervised Practitioner Program.</t>
  </si>
  <si>
    <t>Nuclear Medicine Scientist– SPP (or Equivalent Training Program)</t>
  </si>
  <si>
    <t>Level 35</t>
  </si>
  <si>
    <t>Level 34</t>
  </si>
  <si>
    <t>By appointment only</t>
  </si>
  <si>
    <t>Identify growth opportunities for the business and co-ordinate with our radiologists and the broader referring doctors promoting the service</t>
  </si>
  <si>
    <t xml:space="preserve">Implement changes both local and national as related to ultrasound.
</t>
  </si>
  <si>
    <t>Responsible for alignment with state matrix for the maintenance, protocols and efficiency of the modality.</t>
  </si>
  <si>
    <t>Manage rostering, WFD and distribute labour in the modality for their region.</t>
  </si>
  <si>
    <t>Overarching responsibility for the training and supervision of trainee/ junior sonographers in their region.</t>
  </si>
  <si>
    <t>Must contribute to in-house, external and regional CPD activities and meetings.</t>
  </si>
  <si>
    <t>Liaise with vendors for all equipment related issues including PM and breakdown.</t>
  </si>
  <si>
    <t xml:space="preserve">Would have the demonstrated necessary experience and qualifications to effectively manage a modality; and
</t>
  </si>
  <si>
    <t>Liaises with management, physicians and other members of the multi-disciplinary team to contribute to quality improvement processes.</t>
  </si>
  <si>
    <t xml:space="preserve">Will be required to perform the administrative functions of the modality and in planning the workload and throughput of the modality; and
</t>
  </si>
  <si>
    <t>Responsible for the financial KPI's, modality optimisation and wider group participation in Company projects</t>
  </si>
  <si>
    <t>Performs level 31 + Education duties (Tutor role) &amp;/or &gt; 8 years experience.</t>
  </si>
  <si>
    <t>Head Sonographer</t>
  </si>
  <si>
    <t>Level 33</t>
  </si>
  <si>
    <t>Advanced Level 2 -Performs competently 6 of 6 advanced subcategory skills + Education duties (Tutor role) &amp;/or &gt; 5 years experience.</t>
  </si>
  <si>
    <t>Advanced Level 1 - Performs competently 6 of 6 advanced subcategory skills + Education duties (Tutor role) &amp; min post grad 5 years experience.</t>
  </si>
  <si>
    <t>provides overall supervision of trainee and junior sonographers for all levels at their site</t>
  </si>
  <si>
    <t>Performs Level 30 Advanced Sonographer.</t>
  </si>
  <si>
    <t>Sonographer– Senior Sonographer</t>
  </si>
  <si>
    <t>Level 31, 32</t>
  </si>
  <si>
    <t xml:space="preserve"> Advanced Level 3 - Performs competently 6 of 6 advanced subcategory skills &amp;/or &gt; 8 years experience.</t>
  </si>
  <si>
    <t>Advanced Level 2 -Performs competently 6 of 6 advanced subcategory skills  &amp;/or &gt; 5 years experience.</t>
  </si>
  <si>
    <t>Advanced Level 1 - Performs competently 5 of 6 advanced subcategory skills; or 4 of 6 advanced subcategory skills min post grad 5 years experience.</t>
  </si>
  <si>
    <t>Provides supervision of trainee sonographers.</t>
  </si>
  <si>
    <t>Performs Level 27 general ultrasound.</t>
  </si>
  <si>
    <t>Sonographer - Advanced Sonographer</t>
  </si>
  <si>
    <t>Level 28, 29, 30</t>
  </si>
  <si>
    <t xml:space="preserve">Intermediate Level 2 - Performs competently 4 of 6 advanced subcategory skills;  </t>
  </si>
  <si>
    <t xml:space="preserve">Intermediate Level 1 - Performs competently 3 of 6 advanced subcategory skills;  </t>
  </si>
  <si>
    <t>Performs Level 25 general ultrasound.</t>
  </si>
  <si>
    <t>Sonographer– Intermediate Sonographer</t>
  </si>
  <si>
    <t>Level 26, 27</t>
  </si>
  <si>
    <t xml:space="preserve"> subspecialty sonography groups with 1 advanced skill like Breast or Vascular sonographers will also be classified at this level and will be responsible for training others in their skillset</t>
  </si>
  <si>
    <t>Performs 2 of 6 advanced subcategory skills.</t>
  </si>
  <si>
    <t>Performs general ultrasound without senior sonographer supervision.</t>
  </si>
  <si>
    <t>Sonographer– Qualified Sonographer</t>
  </si>
  <si>
    <t>Level 25</t>
  </si>
  <si>
    <t>This person may have sonography graduate qualifications, but still requires supervision</t>
  </si>
  <si>
    <t>Must have a minimum of one year FTE scanning time.</t>
  </si>
  <si>
    <t>Can perform a general ultrasound list to the ability of Level 25, with minimal to no supervision.</t>
  </si>
  <si>
    <t>This person requires limited supervision for most examinations.</t>
  </si>
  <si>
    <t>Level 24</t>
  </si>
  <si>
    <t>Can perform a general ultrasound list to the ability of Level 25, with minimal supervision.</t>
  </si>
  <si>
    <t>This person requires minimal supervision for most examinations.</t>
  </si>
  <si>
    <t>Level 23</t>
  </si>
  <si>
    <t xml:space="preserve">(f) Other Specialised - Interventional procedures / trans rectal/ intra-operative / elastography / 3D/4D applications </t>
  </si>
  <si>
    <t>(e) Specialised Paediatrics - Pyloric stenosis, paediatric hips, neonatal brain, intussusceptions.</t>
  </si>
  <si>
    <t>(d) Advanced Vascular - Renal Arteries; Mesenteric vessels; portal vein/splenic, Venous mapping, venous competency; AV Fistula; ABI’s; lower/upper limb arteries </t>
  </si>
  <si>
    <t>(c) Advanced Obstetrics - Advanced obstetric techniques including, but not limited to, MCA, DV assessment, Multiple pregnancy (twins etc) certified nuchal translucency operator.</t>
  </si>
  <si>
    <t>(b) Musculoskeletal - Shoulder, Knee, Elbow, Feet/Ankle; Soft tissue lumps; Hand/Wrist, Fingers, Groin, Hip, Other.</t>
  </si>
  <si>
    <t>(a) Vascular - Carotids; Lower/upper limb DVT; Aorta, Iliac Vessels and IVC</t>
  </si>
  <si>
    <t>“Advanced Ultrasound” means able to perform advanced sonographic examinations as listed by subcategories (to be deemed competent in a subcategory, sonographer must be overall competent in studies aligned to that subcategory, understanding that some studies due to their rarity may require assistance).</t>
  </si>
  <si>
    <t>"General Ultrasound” means able to perform routine abdominal, renal, small parts, pelvic and obstetric ultrasound.</t>
  </si>
  <si>
    <t>schedule PM with the Imaging Manager and manage daily troubleshooting of systems and equipment</t>
  </si>
  <si>
    <t>Overarching responsibility of  QA activities and effectively manage workflow, patient satisfaction and examination quality of all MRI exams</t>
  </si>
  <si>
    <t xml:space="preserve">Shall ensure patient satisfaction and examination quality of their work and of any trainee MRI student/qualified MRI technician  being  tutored; and
</t>
  </si>
  <si>
    <t>Responsible for modality optimisation and wider group participation in Company projects with the Imaging Manager</t>
  </si>
  <si>
    <t>Shall co-ordinate all staff training in MRI in conjunction with the MRI radiologist, MRI Modality Head and Imaging Manager; and</t>
  </si>
  <si>
    <t>mentoring, teaching and delivery of in-service presentation and/or presentations of papers/publications related to their area of expertise;</t>
  </si>
  <si>
    <t xml:space="preserve">Demonstrate advanced skills through development and maintenance of up to date protocols and  clinical reviews; </t>
  </si>
  <si>
    <t>Attained or working towards Level 2 AIR MRI Accreditation and/or post graduate MRI accreditation;</t>
  </si>
  <si>
    <t xml:space="preserve">Continue to hold Level 1 Accreditation in MRI from the Australian Society of Medical Imaging and Radiation Therapy (ASMIRT) or its equivalent; and
</t>
  </si>
  <si>
    <t xml:space="preserve">Have completed two full years post their Senior Magnetic Resonance Imaging Technologist and maintained these skills and competencies during this period; and
</t>
  </si>
  <si>
    <t>Tutor level MRI radiographers with tutorial duties the majority of tasks undertaken by this employee and a role model for junior staff and across the leading techniques within their specialty;</t>
  </si>
  <si>
    <t xml:space="preserve">In addition to the requirements of the Senior Magnetic Resonance Imaging Technologist level  above, staff appointed to this classification will be:  </t>
  </si>
  <si>
    <t xml:space="preserve">Advanced Senior MRI Technologist </t>
  </si>
  <si>
    <t>Level 21</t>
  </si>
  <si>
    <t>Daily troubleshooting of systems and equipment</t>
  </si>
  <si>
    <t>Radiographers at this level may still be required to support sites modalities in their undergraduate level of training for example but not limited to xray, CT, mammo, US</t>
  </si>
  <si>
    <t xml:space="preserve">Be competent in  Cardiac MRI/ Spectroscopy Studies and/or advanced abdominal scans, non-routine contrast enhanced MRA, breast, prostate in addition to all other routine MRI examinations; and
</t>
  </si>
  <si>
    <t>Demonstrate an ability and willingness to train less experienced staff;</t>
  </si>
  <si>
    <t xml:space="preserve">Work with relevant personnel to ensure compliance with MRI accreditation processes for the MRI Department; and
</t>
  </si>
  <si>
    <t xml:space="preserve">Continue to hold Level 1 Accreditation in MRI from the Australian Society of Medical Imaging and Radiation Therapy (ASMIRT) or its equivalent; and/or post graduate MRI accreditation;
</t>
  </si>
  <si>
    <t xml:space="preserve">Have completed  three full years post their Qualified MRI Technologist and maintained these skills and competencies during this period; and
</t>
  </si>
  <si>
    <t xml:space="preserve">In addition to all of the requirements of a Qualified Magnetic Resonance Imaging Technologist as noted above, it is expected that a person appointed to this classification will:  </t>
  </si>
  <si>
    <t>Senior MRI technologist</t>
  </si>
  <si>
    <t>Level 20</t>
  </si>
  <si>
    <t>Radiographers at this level may still be required to support sites modalities in their undergraduate level of training for example but not limited to xray, nuc med, CT, mammo, DSA, cath lab</t>
  </si>
  <si>
    <t xml:space="preserve">Have attained Level 1 Accreditation in MRI from the Australian Society of Medical Imaging and Radiation Therapy (ASMIRT) or its equivalent.
</t>
  </si>
  <si>
    <t xml:space="preserve">Demonstrate an ability and willingness to train less experienced staff in areas in which they are competent; and
</t>
  </si>
  <si>
    <t xml:space="preserve">Be a person trained in and competent in routine MRI examinations; and
</t>
  </si>
  <si>
    <t>Have  completed a minimum of two full years work post Basic Magnetic Resonance Imaging Technologist  Level and maintained these skills and competencies during this period; and</t>
  </si>
  <si>
    <t xml:space="preserve">In addition to all of the requirements of Basic Magnetic Resonance Imaging Technologist, it is expected that a person appointed to this classification will: </t>
  </si>
  <si>
    <t>Qualified MRI technologist</t>
  </si>
  <si>
    <t>Level 19</t>
  </si>
  <si>
    <t>It is envisaged that when the employee begins training in this classification, the employee may not be enrolled in post-graduate tertiary studies but should enrol in the Australian Society of Medical Imaging and Radiation Therapy (ASMIRT) accreditation programme and begin working towards Level 1 Accreditation, or its equivalent, as a matter of course but within 12 months of appointment to this classification.</t>
  </si>
  <si>
    <t>Must have a venepuncture/IV cannulation certificate</t>
  </si>
  <si>
    <t>is registered with AHPRA;</t>
  </si>
  <si>
    <t>An employee who is an Intermediate Radiographer or higher, and is under supervision from a Qualified MRI Radiographer or higher.</t>
  </si>
  <si>
    <t>Trainee MRI technologist</t>
  </si>
  <si>
    <t>Level 18</t>
  </si>
  <si>
    <t xml:space="preserve">Level 3 : Manager of Large Hospital Site / Manager of 3 or more  sites; greater than 31 staff.
</t>
  </si>
  <si>
    <t xml:space="preserve">Level 2 : Manager of Small Hospital Site / Manager of 2 or more sites;  Less then 30 staff
</t>
  </si>
  <si>
    <t xml:space="preserve">Level 1 : Manager of 1 or more sites; Less than 15 staff.
</t>
  </si>
  <si>
    <t>Superuser of all 3rd party programs like Medallia, Medicallis, IV</t>
  </si>
  <si>
    <t>Local facilities and stock management</t>
  </si>
  <si>
    <t>Lead WHS and Quality program for the site</t>
  </si>
  <si>
    <t>Monitoring individual employees in relation to their classification, remuneration, skill level and professional development, with a view to advising the Area Manager of any relevant recommendations.</t>
  </si>
  <si>
    <t>Monitoring and managing staff performance on a formal and informal basis (including conduct of MyPulse reviews and formal performance appraisals where required).</t>
  </si>
  <si>
    <t>Kronos WFD timecard managers.</t>
  </si>
  <si>
    <t xml:space="preserve">Preparation and maintenance of staff rosters in a manner that effectively utilises resources (including effective leave management) where relevant and required. </t>
  </si>
  <si>
    <t>Effective management of expenditure at a site/regional level including contribution to management of site KPI’s (via effective application of billing policies and procedures).</t>
  </si>
  <si>
    <t>Expected to continue in their technical role in conjunction with their administrative role.</t>
  </si>
  <si>
    <t>Requires a thorough understanding of all modalities within the site.</t>
  </si>
  <si>
    <t>Responsible for the operational efficiency of the site (clerical, technical and Radiologist) and acting on directives from a State/National level.</t>
  </si>
  <si>
    <t>This role involves administration (including IT) and cost management for the site.</t>
  </si>
  <si>
    <t>This position reports directly to the Cluster / Area / Operations Manager.</t>
  </si>
  <si>
    <t xml:space="preserve">Imaging Manager </t>
  </si>
  <si>
    <t>Level 15, 16, 17</t>
  </si>
  <si>
    <t>assume to role of the Imaging Manager in their absence</t>
  </si>
  <si>
    <t>provide 2nd in line support of the Imaging Manager roles and responsibilities noted below</t>
  </si>
  <si>
    <t>Level 14</t>
  </si>
  <si>
    <t>These levels may be by appointment only</t>
  </si>
  <si>
    <t xml:space="preserve">Level 3 : Modality Head of Large Hospital Site, Manager of 3 or more sites; greater than 10 staff.
</t>
  </si>
  <si>
    <t xml:space="preserve">Level 2 : Modality Head of Small Hospital Site, Manager of 2 or more  sites;  5 to 10 staff
</t>
  </si>
  <si>
    <t xml:space="preserve">Level 1 : Modality Head of 1 or more sites; Less than 5 staff.
</t>
  </si>
  <si>
    <t>Has a leading role in stock management inventory control and ordering of supplies</t>
  </si>
  <si>
    <t xml:space="preserve">Will liaise productively and effectively with all staff and other members of the management team; and
</t>
  </si>
  <si>
    <t>Financial KPI's, modality optimisation and wider group participation in Company projects</t>
  </si>
  <si>
    <t>Liaises with management, physicians and other members of the multi-disciplinary team to lead to quality improvement processes.</t>
  </si>
  <si>
    <t>Contributes to the professional development and training programs including in-service presentations, mentoring, coaching and sharing knowledge with others</t>
  </si>
  <si>
    <t>Must be able to train and perform all advanced examinations on modality.</t>
  </si>
  <si>
    <t>Responsible for the maintenance, protocols and efficiency of the modality.</t>
  </si>
  <si>
    <t>Responsible for the modality across one or more practices.</t>
  </si>
  <si>
    <t>In addition to all of the competency based requirements of the Advanced Level,  a person appointed to this classification:</t>
  </si>
  <si>
    <t xml:space="preserve">Modality Head / Subspecialised role </t>
  </si>
  <si>
    <t>Level 11, 12, 13</t>
  </si>
  <si>
    <t>Level 3 Must have at least 12 years post graduate experience</t>
  </si>
  <si>
    <t>Level 2 Must have at least 9 years post graduate experience</t>
  </si>
  <si>
    <t xml:space="preserve">Level 1 Must have 6 years post graduate experience </t>
  </si>
  <si>
    <t xml:space="preserve">Direct responsibilities include, but are not limited to: equipment maintenance; daily troubleshooting of systems and equipment, site safety and staff compliance, productivity; staff training </t>
  </si>
  <si>
    <t>Is responsible for overseeing all QA activities in modality.</t>
  </si>
  <si>
    <t>Has a leading role in the development, modification and adherence to protocols</t>
  </si>
  <si>
    <t>Has a leading role in training and continuing education in the modality</t>
  </si>
  <si>
    <t>Must be competent in IV cannulation with appropriate certification</t>
  </si>
  <si>
    <t xml:space="preserve">Advanced Mammography means able to perform advanced Mammographic examinations including but not limited; stereotactic examinations and all QA as set by the RANZCR. </t>
  </si>
  <si>
    <t xml:space="preserve">Advanced DSA means all as outlined in intermediate and basic DSA, responsible for the operation of the dedicated radiology DSA suite or cardiac catheter lab with the additional responsibility of haemodynamic monitoring ; the training and supervision of others; design and maintenance of DSA/ cath lab suite protocols and procedures. Able to prepare equipment and assist in all procedures. </t>
  </si>
  <si>
    <t xml:space="preserve">Advanced CT means able to perform complex post processing of all CT examinations and protocols. Can build and adjust protocols to suit examination and responsible for the training of others. </t>
  </si>
  <si>
    <t>Level 7 Radiographer plus advanced CT / DSA /cath lab and/ and/or advanced Mammography.</t>
  </si>
  <si>
    <t>Radiographer—Advanced Radiographer</t>
  </si>
  <si>
    <t>Level 8, 9, 10</t>
  </si>
  <si>
    <t xml:space="preserve">Level 3 Must have at least 7 years post graduate experience (where awarded when years of experience are less, must have a role in supervision of other qualified radiographers).  </t>
  </si>
  <si>
    <t>Level 2 Must have at least 5 years post graduate experience (where awarded when years of experience are less, must have a role in supervision of other qualified radiographers).</t>
  </si>
  <si>
    <t>Level 1 Must have 3 years post graduate experience  (where awarded when years of experience are less, must be an independent operator).</t>
  </si>
  <si>
    <t>Must be competent in IV cannulation with appropriate certification if the site requires that the practitioner work in the modality independently</t>
  </si>
  <si>
    <t xml:space="preserve">Intermediate Mammography means able to perform unsupervised routine mammography views only, including tomosynthesis; compression/coned views and breast implants. Able to perform daily QA as set by the RANZCR. </t>
  </si>
  <si>
    <t xml:space="preserve">Intermediate DSA means able to perform all diagnostic studies and interventional procedures performed in dedicated radiology DSA suite or cardiac catheter lab; able to identify, prepare equipment and consumables. Ability to assist in the operations and maintenance of the equipment and consumables, including maintenance of consumable inventory. </t>
  </si>
  <si>
    <t xml:space="preserve">Intermediate CT means able to perform but not necessarily post process all CT examinations. Includes but not limited to: Angiography (chest, abdominal, brain and extremity); Urography; biliary tree studies; interventional procedures and trauma CT. Can adjust protocols to suit examination and responsible for the training of others. </t>
  </si>
  <si>
    <t>Can perform all basic procedure independently and some advanced procedure with limited supervision</t>
  </si>
  <si>
    <t>Level 4 Radiographer plus Intermediate CT /DSA/cath lab and/or basic Mammography.</t>
  </si>
  <si>
    <t xml:space="preserve">Radiographer— Intermediate Radiographer </t>
  </si>
  <si>
    <t>Level 5, 6, 7</t>
  </si>
  <si>
    <t>Must have 1 year post graduate experience</t>
  </si>
  <si>
    <t>Assistance may be required from more senior staff for non-routine examinations, interventional procedures and/or trouble shooting</t>
  </si>
  <si>
    <t xml:space="preserve">Basic Mammography means able to perform unsupervised routine mammography views only, including tomosynthesis. Able to perform daily QA as set by the RANZCR. </t>
  </si>
  <si>
    <t xml:space="preserve">Basic DSA means able to participate in a dedicated radiology DSA suite roster or cardiac catheter lab, working with minimal supervision. Be able to acquire and manipulate standard DSA imaging, including but not limited to, run offs, masking and digital measuring in images. May have a role in preparing equipment and consumables during diagnostic and interventional procedures. </t>
  </si>
  <si>
    <t>Basic CT must be able to perform and post process routine CT examinations of spines, abdo/pelvis, chest, brain and extremities, using pre-set protocols with minimal to no assistance</t>
  </si>
  <si>
    <t>Can perform Basic specialty skills with limited supervision in CT /Mammo/DSA/cath lab.</t>
  </si>
  <si>
    <t>A qualified Radiographer who fulfils the skills of Level 3.</t>
  </si>
  <si>
    <t>Radiographer - Basic</t>
  </si>
  <si>
    <t>Level 4</t>
  </si>
  <si>
    <t>Training/Supervision in other modalities (CT, Dexa, Mammo, DSA, Cath lab).</t>
  </si>
  <si>
    <t>Working independently in general radiography, this may also include BMD, dental, theatre, mobile radiography and screening (as required).</t>
  </si>
  <si>
    <t>Have completed training at a tertiary institution as a Radiographer and have obtained an appropriate qualification in radiography, which is recognised in New South Wales by the Australian Society of Medical Imaging and Radiation Therapy (ASMIRT) or by the appropriate authorities elsewhere in Australia; and</t>
  </si>
  <si>
    <t>Level 3</t>
  </si>
  <si>
    <t>This level may also apply to Graduate Radiographers who are yet to fulfil requirements of a Level 3 Radiographer.</t>
  </si>
  <si>
    <t>Must have current EPA and SPP - AHPRA accreditation.</t>
  </si>
  <si>
    <t>Level 2</t>
  </si>
  <si>
    <t>Assisting radiographers conduct procedures; Recording of patient information; Attending to the well-being of patients; Setting up clinics for procedures; IV cannulation; Assist with stock management.</t>
  </si>
  <si>
    <t>Assists Medical Imaging Technologists or others in the performance of their duties, this may include:</t>
  </si>
  <si>
    <t>Level 1</t>
  </si>
  <si>
    <t>Application may be made to the Area Operations Manager for staff review whereby the applicant does meet the years of experience but is working at the skill listed in a higher award level applied for.</t>
  </si>
  <si>
    <t>Without prejudice</t>
  </si>
  <si>
    <t>APPENDIX A – CLASSIFICATIONS</t>
  </si>
  <si>
    <t>Current Agreement Rates</t>
  </si>
  <si>
    <t>$ Difference</t>
  </si>
  <si>
    <t>%</t>
  </si>
  <si>
    <t>SSE 6</t>
  </si>
  <si>
    <t>SSE 3</t>
  </si>
  <si>
    <t>SSE 7</t>
  </si>
  <si>
    <t>SSE 4</t>
  </si>
  <si>
    <t>SSE 2</t>
  </si>
  <si>
    <t>SSE 1</t>
  </si>
  <si>
    <t>HP1 PP1</t>
  </si>
  <si>
    <t>HP1 PP2</t>
  </si>
  <si>
    <t>HP1 PP3</t>
  </si>
  <si>
    <t>HP1 PP4</t>
  </si>
  <si>
    <t>HP2 PP1</t>
  </si>
  <si>
    <t>HP2 PP2</t>
  </si>
  <si>
    <t>HP2 PP3</t>
  </si>
  <si>
    <t>HP3 PP1</t>
  </si>
  <si>
    <t>HP3 PP2</t>
  </si>
  <si>
    <t>HP3 PP3</t>
  </si>
  <si>
    <t>SSE 9 PP1</t>
  </si>
  <si>
    <t>SSE 9 PP2</t>
  </si>
  <si>
    <t>SSE 9 PP3</t>
  </si>
  <si>
    <t>SSE 8 PP1</t>
  </si>
  <si>
    <t>SSE 8 PP3</t>
  </si>
  <si>
    <t>HP4 PP1</t>
  </si>
  <si>
    <t>HP3 PP4</t>
  </si>
  <si>
    <t>HP3 PP5</t>
  </si>
  <si>
    <t>Year 2 - 2.5%</t>
  </si>
  <si>
    <t>Year 3 - 2.5%</t>
  </si>
  <si>
    <t xml:space="preserve">I-Med Classification </t>
  </si>
  <si>
    <t>Rate (1 Jan 2021)</t>
  </si>
  <si>
    <t>R Grade 1 SPP</t>
  </si>
  <si>
    <t>R Grade 1 Level 2</t>
  </si>
  <si>
    <t>R Grade 1 Level 3</t>
  </si>
  <si>
    <t>R Grade 2 Level 1</t>
  </si>
  <si>
    <t>R Grade 2 Level 2</t>
  </si>
  <si>
    <t>R Grade 2 Level 3</t>
  </si>
  <si>
    <t>R Grade 2 Level 4</t>
  </si>
  <si>
    <t>R Grade 3 Level 1</t>
  </si>
  <si>
    <t>R Grade 3 Level 2</t>
  </si>
  <si>
    <t>R Grade 3 Level 3</t>
  </si>
  <si>
    <t>R Grade 3 Level 4</t>
  </si>
  <si>
    <t>Chief</t>
  </si>
  <si>
    <t>R Chief</t>
  </si>
  <si>
    <t>MR5 L4</t>
  </si>
  <si>
    <t>MR4 L4</t>
  </si>
  <si>
    <t>MR3 L3</t>
  </si>
  <si>
    <t>MR2 L2</t>
  </si>
  <si>
    <t>UST1 Trainee</t>
  </si>
  <si>
    <t>UST2 Adv Trainee</t>
  </si>
  <si>
    <t>US1 Qualified Yr 1</t>
  </si>
  <si>
    <t>US2 Post Yr 1</t>
  </si>
  <si>
    <t>US3 Post Yr 2</t>
  </si>
  <si>
    <t>US4 Post 3 MSK or Vasc</t>
  </si>
  <si>
    <t>US5</t>
  </si>
  <si>
    <t>US6</t>
  </si>
  <si>
    <t>US7</t>
  </si>
  <si>
    <t>NMT Grade 1 SPP</t>
  </si>
  <si>
    <t>NMT Grade 1 Level 3</t>
  </si>
  <si>
    <t>NMT Grade 1 Level 2</t>
  </si>
  <si>
    <t>NMT Grade 2 Level 1</t>
  </si>
  <si>
    <t>NMT Grade 3 Level 1</t>
  </si>
  <si>
    <t>AC Grade 2 Level 1</t>
  </si>
  <si>
    <t>AC Grade 2 Level 2</t>
  </si>
  <si>
    <t>AC Grade 3 Level 1</t>
  </si>
  <si>
    <t>AC8</t>
  </si>
  <si>
    <t>AC7 Grade 4 Level 1</t>
  </si>
  <si>
    <t>AC5 Grade 3 Level 2</t>
  </si>
  <si>
    <t>AC5 Grade 3 Level 1</t>
  </si>
  <si>
    <t>AC3 Grade 2 Level 1</t>
  </si>
  <si>
    <t>AC1 Grade 1 Level 1</t>
  </si>
  <si>
    <t>NMT Grade 3 Level 2</t>
  </si>
  <si>
    <t>NMT Grade 3 Level 3</t>
  </si>
  <si>
    <t>$67.99 equivalent role in the State Award rate</t>
  </si>
  <si>
    <t>$54.00 p/hr 3 years ago from Coffs Harbour private (lumus competitor)</t>
  </si>
  <si>
    <t>HPSS Award Level</t>
  </si>
  <si>
    <t>HPSS Award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</si>
</sst>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4" formatCode="_-&quot;$&quot;* #,##0.00_-;\-&quot;$&quot;* #,##0.00_-;_-&quot;$&quot;* &quot;-&quot;??_-;_-@_-"/>
    <numFmt numFmtId="43" formatCode="_-* #,##0.00_-;\-* #,##0.00_-;_-* &quot;-&quot;??_-;_-@_-"/>
    <numFmt numFmtId="164" formatCode="&quot;$&quot;#,##0.00"/>
    <numFmt numFmtId="165" formatCode="0.000%"/>
  </numFmts>
  <fonts count="15" x14ac:knownFonts="1">
    <font>
      <sz val="10"/>
      <name val="Arial"/>
      <family val="2"/>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theme="1"/>
      <name val="Calibri"/>
      <family val="2"/>
    </font>
    <font>
      <sz val="12"/>
      <color rgb="FF000000"/>
      <name val="Calibri"/>
      <family val="2"/>
      <scheme val="minor"/>
    </font>
    <font>
      <b/>
      <sz val="12"/>
      <color rgb="FF000000"/>
      <name val="Calibri"/>
      <family val="2"/>
      <scheme val="minor"/>
    </font>
    <font>
      <b/>
      <sz val="11"/>
      <color theme="1"/>
      <name val="Calibri"/>
      <family val="2"/>
    </font>
    <font>
      <sz val="11"/>
      <name val="Calibri"/>
      <family val="2"/>
      <scheme val="minor"/>
    </font>
    <font>
      <sz val="8"/>
      <name val="Arial"/>
      <family val="2"/>
    </font>
    <font>
      <sz val="11"/>
      <color rgb="FF9C0006"/>
      <name val="Calibri"/>
      <family val="2"/>
      <scheme val="minor"/>
    </font>
    <font>
      <b/>
      <sz val="11"/>
      <color theme="0"/>
      <name val="Calibri"/>
      <family val="2"/>
      <scheme val="minor"/>
    </font>
    <font>
      <sz val="11"/>
      <color theme="0"/>
      <name val="Calibri"/>
      <family val="2"/>
      <scheme val="minor"/>
    </font>
    <font>
      <u/>
      <sz val="10"/>
      <color theme="10"/>
      <name val="Arial"/>
      <family val="2"/>
    </font>
  </fonts>
  <fills count="9">
    <fill>
      <patternFill patternType="none"/>
    </fill>
    <fill>
      <patternFill patternType="gray125"/>
    </fill>
    <fill>
      <patternFill patternType="solid">
        <fgColor theme="0"/>
        <bgColor indexed="64"/>
      </patternFill>
    </fill>
    <fill>
      <patternFill patternType="solid">
        <fgColor rgb="FFFFC7CE"/>
      </patternFill>
    </fill>
    <fill>
      <patternFill patternType="solid">
        <fgColor theme="6"/>
      </patternFill>
    </fill>
    <fill>
      <patternFill patternType="solid">
        <fgColor theme="6" tint="0.79998168889431442"/>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12">
    <xf numFmtId="0" fontId="0" fillId="0" borderId="0"/>
    <xf numFmtId="43" fontId="4" fillId="0" borderId="0" applyFont="0" applyFill="0" applyBorder="0" applyAlignment="0" applyProtection="0"/>
    <xf numFmtId="0" fontId="2" fillId="0" borderId="0"/>
    <xf numFmtId="9" fontId="4" fillId="0" borderId="0" applyFont="0" applyFill="0" applyBorder="0" applyAlignment="0" applyProtection="0"/>
    <xf numFmtId="44" fontId="4" fillId="0" borderId="0" applyFont="0" applyFill="0" applyBorder="0" applyAlignment="0" applyProtection="0"/>
    <xf numFmtId="0" fontId="11" fillId="3" borderId="0" applyNumberFormat="0" applyBorder="0" applyAlignment="0" applyProtection="0"/>
    <xf numFmtId="0" fontId="13"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4" fillId="0" borderId="0" applyNumberFormat="0" applyFill="0" applyBorder="0" applyAlignment="0" applyProtection="0"/>
  </cellStyleXfs>
  <cellXfs count="79">
    <xf numFmtId="0" fontId="0" fillId="0" borderId="0" xfId="0"/>
    <xf numFmtId="0" fontId="4" fillId="0" borderId="0" xfId="0" applyFont="1"/>
    <xf numFmtId="0" fontId="4" fillId="0" borderId="0" xfId="0" applyFont="1" applyAlignment="1">
      <alignment horizontal="right"/>
    </xf>
    <xf numFmtId="0" fontId="2" fillId="0" borderId="0" xfId="2"/>
    <xf numFmtId="0" fontId="2" fillId="0" borderId="0" xfId="2" applyAlignment="1">
      <alignment horizontal="left" vertical="center" indent="6"/>
    </xf>
    <xf numFmtId="0" fontId="6" fillId="0" borderId="0" xfId="2" applyFont="1" applyAlignment="1">
      <alignment horizontal="justify" vertical="center"/>
    </xf>
    <xf numFmtId="0" fontId="5" fillId="0" borderId="0" xfId="2" applyFont="1" applyAlignment="1">
      <alignment vertical="center" wrapText="1"/>
    </xf>
    <xf numFmtId="0" fontId="7" fillId="0" borderId="0" xfId="2" applyFont="1" applyAlignment="1">
      <alignment horizontal="justify" vertical="center"/>
    </xf>
    <xf numFmtId="0" fontId="8" fillId="0" borderId="0" xfId="2" applyFont="1" applyAlignment="1">
      <alignment vertical="center" wrapText="1"/>
    </xf>
    <xf numFmtId="0" fontId="2" fillId="0" borderId="0" xfId="2" applyAlignment="1">
      <alignment vertical="center"/>
    </xf>
    <xf numFmtId="0" fontId="5" fillId="0" borderId="0" xfId="2" applyFont="1" applyAlignment="1">
      <alignment horizontal="left" vertical="center" wrapText="1"/>
    </xf>
    <xf numFmtId="0" fontId="2" fillId="0" borderId="0" xfId="2" applyAlignment="1">
      <alignment horizontal="left" vertical="center"/>
    </xf>
    <xf numFmtId="0" fontId="2" fillId="0" borderId="0" xfId="2" applyAlignment="1">
      <alignment horizontal="left"/>
    </xf>
    <xf numFmtId="0" fontId="3" fillId="0" borderId="0" xfId="2" applyFont="1"/>
    <xf numFmtId="8" fontId="5" fillId="0" borderId="0" xfId="2" applyNumberFormat="1" applyFont="1" applyAlignment="1">
      <alignment horizontal="right" vertical="center" wrapText="1"/>
    </xf>
    <xf numFmtId="8" fontId="5" fillId="0" borderId="0" xfId="2" applyNumberFormat="1" applyFont="1" applyAlignment="1">
      <alignment vertical="center" wrapText="1"/>
    </xf>
    <xf numFmtId="0" fontId="2" fillId="0" borderId="0" xfId="2" applyAlignment="1">
      <alignment wrapText="1"/>
    </xf>
    <xf numFmtId="0" fontId="9" fillId="0" borderId="0" xfId="2" applyFont="1"/>
    <xf numFmtId="0" fontId="2" fillId="2" borderId="0" xfId="2" applyFill="1" applyAlignment="1">
      <alignment wrapText="1"/>
    </xf>
    <xf numFmtId="8" fontId="4" fillId="0" borderId="1" xfId="0" applyNumberFormat="1" applyFont="1" applyBorder="1"/>
    <xf numFmtId="0" fontId="4" fillId="0" borderId="1" xfId="0" applyFont="1" applyBorder="1"/>
    <xf numFmtId="164" fontId="4" fillId="0" borderId="1" xfId="0" applyNumberFormat="1" applyFont="1" applyBorder="1"/>
    <xf numFmtId="8" fontId="4" fillId="0" borderId="3" xfId="0" applyNumberFormat="1" applyFont="1" applyBorder="1"/>
    <xf numFmtId="0" fontId="4" fillId="0" borderId="3" xfId="0" applyFont="1" applyBorder="1"/>
    <xf numFmtId="8" fontId="4" fillId="0" borderId="6" xfId="0" applyNumberFormat="1" applyFont="1" applyBorder="1"/>
    <xf numFmtId="0" fontId="0" fillId="0" borderId="0" xfId="0" applyAlignment="1">
      <alignment horizontal="center"/>
    </xf>
    <xf numFmtId="0" fontId="4" fillId="0" borderId="0" xfId="0" applyFont="1" applyAlignment="1">
      <alignment horizontal="center"/>
    </xf>
    <xf numFmtId="0" fontId="12" fillId="4" borderId="1" xfId="6" applyFont="1" applyBorder="1" applyAlignment="1">
      <alignment horizontal="center"/>
    </xf>
    <xf numFmtId="164" fontId="1" fillId="6" borderId="1" xfId="8" applyNumberFormat="1" applyBorder="1"/>
    <xf numFmtId="10" fontId="1" fillId="6" borderId="3" xfId="8" applyNumberFormat="1" applyBorder="1"/>
    <xf numFmtId="0" fontId="1" fillId="6" borderId="1" xfId="8" applyBorder="1"/>
    <xf numFmtId="164" fontId="11" fillId="3" borderId="1" xfId="5" applyNumberFormat="1" applyBorder="1"/>
    <xf numFmtId="10" fontId="11" fillId="3" borderId="3" xfId="5" applyNumberFormat="1" applyBorder="1"/>
    <xf numFmtId="0" fontId="3" fillId="5" borderId="1" xfId="7" applyFont="1" applyBorder="1" applyAlignment="1">
      <alignment wrapText="1"/>
    </xf>
    <xf numFmtId="0" fontId="3" fillId="5" borderId="2" xfId="7" applyFont="1" applyBorder="1" applyAlignment="1">
      <alignment horizontal="center"/>
    </xf>
    <xf numFmtId="0" fontId="12" fillId="4" borderId="4" xfId="6" applyFont="1" applyBorder="1" applyAlignment="1">
      <alignment horizontal="center"/>
    </xf>
    <xf numFmtId="8" fontId="4" fillId="0" borderId="4" xfId="0" applyNumberFormat="1" applyFont="1" applyBorder="1"/>
    <xf numFmtId="164" fontId="1" fillId="6" borderId="4" xfId="8" applyNumberFormat="1" applyBorder="1"/>
    <xf numFmtId="10" fontId="1" fillId="6" borderId="7" xfId="8" applyNumberFormat="1" applyBorder="1"/>
    <xf numFmtId="0" fontId="3" fillId="5" borderId="9" xfId="7" applyFont="1" applyBorder="1" applyAlignment="1">
      <alignment horizontal="center"/>
    </xf>
    <xf numFmtId="164" fontId="4" fillId="0" borderId="4" xfId="0" applyNumberFormat="1" applyFont="1" applyBorder="1"/>
    <xf numFmtId="0" fontId="12" fillId="4" borderId="5" xfId="6" applyFont="1" applyBorder="1" applyAlignment="1">
      <alignment horizontal="center"/>
    </xf>
    <xf numFmtId="0" fontId="3" fillId="5" borderId="5" xfId="7" applyFont="1" applyBorder="1" applyAlignment="1">
      <alignment wrapText="1"/>
    </xf>
    <xf numFmtId="8" fontId="4" fillId="0" borderId="5" xfId="0" applyNumberFormat="1" applyFont="1" applyBorder="1"/>
    <xf numFmtId="164" fontId="11" fillId="3" borderId="5" xfId="5" applyNumberFormat="1" applyBorder="1"/>
    <xf numFmtId="10" fontId="11" fillId="3" borderId="6" xfId="5" applyNumberFormat="1" applyBorder="1"/>
    <xf numFmtId="0" fontId="3" fillId="5" borderId="11" xfId="7" applyFont="1" applyBorder="1" applyAlignment="1">
      <alignment horizontal="center"/>
    </xf>
    <xf numFmtId="164" fontId="4" fillId="0" borderId="5" xfId="0" applyNumberFormat="1" applyFont="1" applyBorder="1"/>
    <xf numFmtId="0" fontId="12" fillId="4" borderId="4" xfId="6" applyFont="1" applyBorder="1" applyAlignment="1">
      <alignment horizontal="center" vertical="center" wrapText="1"/>
    </xf>
    <xf numFmtId="43" fontId="12" fillId="4" borderId="4" xfId="6" applyNumberFormat="1" applyFont="1" applyBorder="1" applyAlignment="1">
      <alignment horizontal="center" vertical="center" wrapText="1"/>
    </xf>
    <xf numFmtId="0" fontId="12" fillId="4" borderId="7" xfId="6" applyFont="1" applyBorder="1" applyAlignment="1">
      <alignment horizontal="center" vertical="center" wrapText="1"/>
    </xf>
    <xf numFmtId="0" fontId="12" fillId="4" borderId="9" xfId="6" applyFont="1" applyBorder="1" applyAlignment="1">
      <alignment horizontal="center" vertical="center" wrapText="1"/>
    </xf>
    <xf numFmtId="0" fontId="12" fillId="4" borderId="10" xfId="6" applyFont="1" applyBorder="1" applyAlignment="1">
      <alignment horizontal="center" vertical="center" wrapText="1"/>
    </xf>
    <xf numFmtId="164" fontId="1" fillId="6" borderId="5" xfId="8" applyNumberFormat="1" applyBorder="1"/>
    <xf numFmtId="164" fontId="1" fillId="7" borderId="5" xfId="9" applyNumberFormat="1" applyBorder="1"/>
    <xf numFmtId="164" fontId="1" fillId="7" borderId="1" xfId="9" applyNumberFormat="1" applyBorder="1"/>
    <xf numFmtId="164" fontId="1" fillId="8" borderId="5" xfId="10" applyNumberFormat="1" applyBorder="1"/>
    <xf numFmtId="164" fontId="1" fillId="8" borderId="1" xfId="10" applyNumberFormat="1" applyBorder="1"/>
    <xf numFmtId="165" fontId="11" fillId="3" borderId="6" xfId="5" applyNumberFormat="1" applyBorder="1"/>
    <xf numFmtId="165" fontId="1" fillId="6" borderId="3" xfId="8" applyNumberFormat="1" applyBorder="1"/>
    <xf numFmtId="165" fontId="11" fillId="3" borderId="3" xfId="5" applyNumberFormat="1" applyBorder="1"/>
    <xf numFmtId="165" fontId="1" fillId="6" borderId="7" xfId="8" applyNumberFormat="1" applyBorder="1"/>
    <xf numFmtId="0" fontId="14" fillId="4" borderId="9" xfId="11" applyFill="1" applyBorder="1" applyAlignment="1">
      <alignment horizontal="center" vertical="center" wrapText="1"/>
    </xf>
    <xf numFmtId="0" fontId="3" fillId="5" borderId="5" xfId="7" applyFont="1" applyBorder="1" applyAlignment="1">
      <alignment horizontal="center" vertical="center"/>
    </xf>
    <xf numFmtId="0" fontId="3" fillId="5" borderId="1" xfId="7" applyFont="1" applyBorder="1" applyAlignment="1">
      <alignment horizontal="center" vertical="center"/>
    </xf>
    <xf numFmtId="0" fontId="3" fillId="5" borderId="4" xfId="7" applyFont="1" applyBorder="1" applyAlignment="1">
      <alignment horizontal="center" vertical="center"/>
    </xf>
    <xf numFmtId="9" fontId="1" fillId="6" borderId="8" xfId="3" applyFont="1" applyFill="1" applyBorder="1"/>
    <xf numFmtId="164" fontId="1" fillId="6" borderId="1" xfId="4" applyNumberFormat="1" applyFont="1" applyFill="1" applyBorder="1"/>
    <xf numFmtId="9" fontId="11" fillId="3" borderId="8" xfId="5" applyNumberFormat="1" applyBorder="1"/>
    <xf numFmtId="164" fontId="1" fillId="6" borderId="4" xfId="4" applyNumberFormat="1" applyFont="1" applyFill="1" applyBorder="1"/>
    <xf numFmtId="9" fontId="1" fillId="6" borderId="10" xfId="3" applyFont="1" applyFill="1" applyBorder="1"/>
    <xf numFmtId="8" fontId="4" fillId="0" borderId="0" xfId="0" applyNumberFormat="1" applyFont="1"/>
    <xf numFmtId="164" fontId="0" fillId="0" borderId="12" xfId="1" applyNumberFormat="1" applyFont="1" applyFill="1" applyBorder="1" applyAlignment="1">
      <alignment horizontal="right"/>
    </xf>
    <xf numFmtId="164" fontId="0" fillId="0" borderId="13" xfId="1" applyNumberFormat="1" applyFont="1" applyFill="1" applyBorder="1" applyAlignment="1">
      <alignment horizontal="right"/>
    </xf>
    <xf numFmtId="164" fontId="4" fillId="0" borderId="13" xfId="1" applyNumberFormat="1" applyFont="1" applyFill="1" applyBorder="1" applyAlignment="1">
      <alignment horizontal="right"/>
    </xf>
    <xf numFmtId="164" fontId="0" fillId="0" borderId="14" xfId="1" applyNumberFormat="1" applyFont="1" applyFill="1" applyBorder="1" applyAlignment="1">
      <alignment horizontal="right"/>
    </xf>
    <xf numFmtId="0" fontId="3" fillId="5" borderId="15" xfId="7" applyFont="1" applyBorder="1" applyAlignment="1">
      <alignment wrapText="1"/>
    </xf>
    <xf numFmtId="0" fontId="3" fillId="5" borderId="8" xfId="7" applyFont="1" applyBorder="1" applyAlignment="1">
      <alignment wrapText="1"/>
    </xf>
    <xf numFmtId="0" fontId="3" fillId="5" borderId="10" xfId="7" applyFont="1" applyBorder="1" applyAlignment="1">
      <alignment wrapText="1"/>
    </xf>
  </cellXfs>
  <cellStyles count="12">
    <cellStyle name="20% - Accent3" xfId="7" builtinId="38"/>
    <cellStyle name="20% - Accent5" xfId="8" builtinId="46"/>
    <cellStyle name="40% - Accent5" xfId="9" builtinId="47"/>
    <cellStyle name="60% - Accent5" xfId="10" builtinId="48"/>
    <cellStyle name="Accent3" xfId="6" builtinId="37"/>
    <cellStyle name="Bad" xfId="5" builtinId="27"/>
    <cellStyle name="Comma" xfId="1" builtinId="3"/>
    <cellStyle name="Currency" xfId="4" builtinId="4"/>
    <cellStyle name="Hyperlink" xfId="11" builtinId="8"/>
    <cellStyle name="Normal" xfId="0" builtinId="0"/>
    <cellStyle name="Normal 2" xfId="2" xr:uid="{93903FA8-CBCD-419D-B699-7F85AD245527}"/>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chael.mccarthy\AppData\Local\Microsoft\Windows\INetCache\Content.Outlook\V92LLMU5\EA%20-%20Staff%20list%20updated%20v13%20with%20A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4"/>
      <sheetName val="Tables"/>
      <sheetName val="Tech"/>
      <sheetName val="Sonographer"/>
      <sheetName val="Clerical"/>
      <sheetName val="Summary"/>
      <sheetName val="imaging manager 1"/>
      <sheetName val="Sheet3"/>
      <sheetName val="By role"/>
      <sheetName val="Sheet8"/>
      <sheetName val="Group by % increase and role"/>
      <sheetName val="Sheet5"/>
      <sheetName val="EA"/>
      <sheetName val="Sheet2"/>
      <sheetName val="New level"/>
      <sheetName val="Sheet6"/>
      <sheetName val="NSW Health List"/>
      <sheetName val="IMED Regional"/>
      <sheetName val="Lake Imaging"/>
      <sheetName val="Hunter Imaging"/>
      <sheetName val="Higher Duties Al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
          <cell r="I1">
            <v>0</v>
          </cell>
        </row>
        <row r="2">
          <cell r="A2" t="str">
            <v>New level</v>
          </cell>
          <cell r="I2" t="str">
            <v>rate a time of positive vote 2.5%</v>
          </cell>
        </row>
        <row r="3">
          <cell r="A3">
            <v>1</v>
          </cell>
          <cell r="I3">
            <v>22.54</v>
          </cell>
        </row>
        <row r="4">
          <cell r="A4">
            <v>2</v>
          </cell>
          <cell r="I4">
            <v>31.949999999999996</v>
          </cell>
        </row>
        <row r="5">
          <cell r="A5">
            <v>3</v>
          </cell>
          <cell r="I5">
            <v>34.65</v>
          </cell>
        </row>
        <row r="6">
          <cell r="A6">
            <v>4</v>
          </cell>
          <cell r="I6">
            <v>36.340000000000003</v>
          </cell>
        </row>
        <row r="7">
          <cell r="A7">
            <v>5</v>
          </cell>
          <cell r="I7">
            <v>38.58</v>
          </cell>
        </row>
        <row r="8">
          <cell r="A8">
            <v>6</v>
          </cell>
          <cell r="I8">
            <v>40.98</v>
          </cell>
        </row>
        <row r="9">
          <cell r="A9">
            <v>7</v>
          </cell>
          <cell r="I9">
            <v>42.888270399</v>
          </cell>
        </row>
        <row r="10">
          <cell r="A10">
            <v>8</v>
          </cell>
          <cell r="I10">
            <v>45.641170704241546</v>
          </cell>
        </row>
        <row r="11">
          <cell r="A11">
            <v>9</v>
          </cell>
          <cell r="I11">
            <v>47.339030957002642</v>
          </cell>
        </row>
        <row r="12">
          <cell r="A12">
            <v>10</v>
          </cell>
          <cell r="I12">
            <v>49.631795447427194</v>
          </cell>
        </row>
        <row r="13">
          <cell r="A13">
            <v>11</v>
          </cell>
          <cell r="I13">
            <v>50.778549729132862</v>
          </cell>
        </row>
        <row r="14">
          <cell r="A14">
            <v>12</v>
          </cell>
          <cell r="I14">
            <v>51.742828802848628</v>
          </cell>
        </row>
        <row r="15">
          <cell r="A15">
            <v>13</v>
          </cell>
          <cell r="I15">
            <v>52.722268809257749</v>
          </cell>
        </row>
        <row r="16">
          <cell r="A16">
            <v>14</v>
          </cell>
          <cell r="I16">
            <v>52.722268809257749</v>
          </cell>
        </row>
        <row r="17">
          <cell r="A17">
            <v>15</v>
          </cell>
          <cell r="I17">
            <v>52.722268809257749</v>
          </cell>
        </row>
        <row r="18">
          <cell r="A18">
            <v>16</v>
          </cell>
          <cell r="I18">
            <v>57.437906698364188</v>
          </cell>
        </row>
        <row r="19">
          <cell r="A19">
            <v>17</v>
          </cell>
          <cell r="I19">
            <v>65</v>
          </cell>
        </row>
        <row r="20">
          <cell r="A20">
            <v>18</v>
          </cell>
          <cell r="I20">
            <v>41.73</v>
          </cell>
        </row>
        <row r="21">
          <cell r="A21">
            <v>19</v>
          </cell>
          <cell r="I21">
            <v>47.28</v>
          </cell>
        </row>
        <row r="22">
          <cell r="A22">
            <v>20</v>
          </cell>
          <cell r="I22">
            <v>53.98</v>
          </cell>
        </row>
        <row r="23">
          <cell r="A23">
            <v>21</v>
          </cell>
          <cell r="I23">
            <v>57.62</v>
          </cell>
        </row>
        <row r="24">
          <cell r="A24">
            <v>22</v>
          </cell>
          <cell r="I24">
            <v>28.13</v>
          </cell>
        </row>
        <row r="25">
          <cell r="A25">
            <v>23</v>
          </cell>
          <cell r="I25">
            <v>31.970993971999999</v>
          </cell>
        </row>
        <row r="26">
          <cell r="A26">
            <v>24</v>
          </cell>
          <cell r="I26">
            <v>40.450000000000003</v>
          </cell>
        </row>
        <row r="27">
          <cell r="A27">
            <v>25</v>
          </cell>
          <cell r="I27">
            <v>46.71</v>
          </cell>
        </row>
        <row r="28">
          <cell r="A28">
            <v>26</v>
          </cell>
          <cell r="I28">
            <v>48.77</v>
          </cell>
        </row>
        <row r="29">
          <cell r="A29">
            <v>27</v>
          </cell>
          <cell r="I29">
            <v>51.94</v>
          </cell>
        </row>
        <row r="30">
          <cell r="A30">
            <v>28</v>
          </cell>
          <cell r="I30">
            <v>54.11</v>
          </cell>
        </row>
        <row r="31">
          <cell r="A31">
            <v>29</v>
          </cell>
          <cell r="I31">
            <v>56.71</v>
          </cell>
        </row>
        <row r="32">
          <cell r="A32">
            <v>30</v>
          </cell>
          <cell r="I32">
            <v>57.531707317073177</v>
          </cell>
        </row>
        <row r="33">
          <cell r="A33">
            <v>31</v>
          </cell>
          <cell r="I33">
            <v>62.239999999999995</v>
          </cell>
        </row>
        <row r="34">
          <cell r="A34">
            <v>32</v>
          </cell>
          <cell r="I34">
            <v>64.540000000000006</v>
          </cell>
        </row>
        <row r="35">
          <cell r="A35">
            <v>33</v>
          </cell>
          <cell r="I35">
            <v>67</v>
          </cell>
        </row>
        <row r="36">
          <cell r="I36">
            <v>0</v>
          </cell>
        </row>
        <row r="37">
          <cell r="A37">
            <v>34</v>
          </cell>
          <cell r="I37">
            <v>0</v>
          </cell>
        </row>
        <row r="38">
          <cell r="A38">
            <v>35</v>
          </cell>
          <cell r="I38">
            <v>31.949999999999996</v>
          </cell>
        </row>
        <row r="39">
          <cell r="A39">
            <v>36</v>
          </cell>
          <cell r="I39">
            <v>35</v>
          </cell>
        </row>
        <row r="40">
          <cell r="A40">
            <v>37</v>
          </cell>
          <cell r="I40">
            <v>40.69</v>
          </cell>
        </row>
        <row r="41">
          <cell r="A41">
            <v>38</v>
          </cell>
          <cell r="I41">
            <v>42</v>
          </cell>
        </row>
        <row r="42">
          <cell r="A42">
            <v>39</v>
          </cell>
          <cell r="I42">
            <v>47.64</v>
          </cell>
        </row>
        <row r="43">
          <cell r="I43">
            <v>0</v>
          </cell>
        </row>
        <row r="44">
          <cell r="I44">
            <v>0</v>
          </cell>
        </row>
        <row r="45">
          <cell r="A45">
            <v>40</v>
          </cell>
          <cell r="I45">
            <v>23.12</v>
          </cell>
        </row>
        <row r="46">
          <cell r="A46">
            <v>41</v>
          </cell>
          <cell r="I46">
            <v>24</v>
          </cell>
        </row>
        <row r="47">
          <cell r="A47">
            <v>42</v>
          </cell>
          <cell r="I47">
            <v>26</v>
          </cell>
        </row>
        <row r="48">
          <cell r="A48">
            <v>43</v>
          </cell>
          <cell r="I48">
            <v>28</v>
          </cell>
        </row>
        <row r="49">
          <cell r="A49">
            <v>44</v>
          </cell>
          <cell r="I49">
            <v>30</v>
          </cell>
        </row>
        <row r="50">
          <cell r="A50">
            <v>45</v>
          </cell>
          <cell r="I50">
            <v>34</v>
          </cell>
        </row>
        <row r="51">
          <cell r="A51">
            <v>46</v>
          </cell>
          <cell r="I51">
            <v>39</v>
          </cell>
        </row>
        <row r="52">
          <cell r="A52">
            <v>47</v>
          </cell>
          <cell r="I52">
            <v>25.52</v>
          </cell>
        </row>
        <row r="53">
          <cell r="A53">
            <v>48</v>
          </cell>
          <cell r="I53">
            <v>25.52</v>
          </cell>
        </row>
        <row r="54">
          <cell r="A54">
            <v>49</v>
          </cell>
          <cell r="I54">
            <v>25.52</v>
          </cell>
        </row>
        <row r="55">
          <cell r="I55">
            <v>0</v>
          </cell>
        </row>
        <row r="56">
          <cell r="I56">
            <v>31.35</v>
          </cell>
        </row>
        <row r="57">
          <cell r="I57">
            <v>35</v>
          </cell>
        </row>
        <row r="58">
          <cell r="I58">
            <v>39</v>
          </cell>
        </row>
        <row r="59">
          <cell r="I59">
            <v>0</v>
          </cell>
        </row>
        <row r="60">
          <cell r="I60">
            <v>0</v>
          </cell>
        </row>
        <row r="61">
          <cell r="I61">
            <v>0</v>
          </cell>
        </row>
        <row r="62">
          <cell r="I62">
            <v>55</v>
          </cell>
        </row>
        <row r="63">
          <cell r="I63">
            <v>0</v>
          </cell>
        </row>
        <row r="64">
          <cell r="A64" t="str">
            <v>EN (1st to 4th year)</v>
          </cell>
          <cell r="I64">
            <v>30.23</v>
          </cell>
        </row>
        <row r="65">
          <cell r="A65" t="str">
            <v>EN (5th year +)</v>
          </cell>
          <cell r="I65">
            <v>32.880000000000003</v>
          </cell>
        </row>
        <row r="66">
          <cell r="A66" t="str">
            <v>EEN (1st to 4th year)</v>
          </cell>
          <cell r="I66">
            <v>30.88</v>
          </cell>
        </row>
        <row r="67">
          <cell r="A67" t="str">
            <v>EEN (5th year +)</v>
          </cell>
          <cell r="I67">
            <v>33.57</v>
          </cell>
        </row>
        <row r="68">
          <cell r="A68" t="str">
            <v>RN (1st to 4th year)</v>
          </cell>
          <cell r="I68">
            <v>34.28</v>
          </cell>
        </row>
        <row r="69">
          <cell r="A69" t="str">
            <v>RN (5th year to 7th year)</v>
          </cell>
          <cell r="I69">
            <v>42</v>
          </cell>
        </row>
        <row r="70">
          <cell r="A70" t="str">
            <v>RN (8th year +)</v>
          </cell>
          <cell r="I70">
            <v>48.15</v>
          </cell>
        </row>
        <row r="71">
          <cell r="I71">
            <v>0</v>
          </cell>
        </row>
        <row r="72">
          <cell r="A72">
            <v>50</v>
          </cell>
          <cell r="I72">
            <v>31.35</v>
          </cell>
        </row>
        <row r="73">
          <cell r="A73">
            <v>51</v>
          </cell>
          <cell r="I73">
            <v>33.5</v>
          </cell>
        </row>
        <row r="74">
          <cell r="A74">
            <v>52</v>
          </cell>
          <cell r="I74">
            <v>35.46</v>
          </cell>
        </row>
        <row r="75">
          <cell r="A75">
            <v>53</v>
          </cell>
          <cell r="I75">
            <v>36.729999999999997</v>
          </cell>
        </row>
        <row r="76">
          <cell r="A76">
            <v>54</v>
          </cell>
          <cell r="I76">
            <v>38.67</v>
          </cell>
        </row>
        <row r="77">
          <cell r="A77">
            <v>55</v>
          </cell>
          <cell r="I77">
            <v>39.31</v>
          </cell>
        </row>
        <row r="78">
          <cell r="A78">
            <v>56</v>
          </cell>
          <cell r="I78">
            <v>40.590000000000003</v>
          </cell>
        </row>
        <row r="79">
          <cell r="A79">
            <v>57</v>
          </cell>
          <cell r="I79">
            <v>42.49</v>
          </cell>
        </row>
        <row r="80">
          <cell r="A80">
            <v>58</v>
          </cell>
          <cell r="I80">
            <v>44.68</v>
          </cell>
        </row>
        <row r="81">
          <cell r="A81">
            <v>59</v>
          </cell>
          <cell r="I81">
            <v>46.51</v>
          </cell>
        </row>
        <row r="82">
          <cell r="A82">
            <v>60</v>
          </cell>
          <cell r="I82">
            <v>55</v>
          </cell>
        </row>
      </sheetData>
      <sheetData sheetId="16" refreshError="1">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sheetData>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wc.gov.au/document-search/view/aHR0cHM6Ly9zYXNyY2RhdGFwcmRhdWVhYS5ibG9iLmNvcmUud2luZG93cy5uZXQvZW50ZXJwcmlzZWFncmVlbWVudHMvMjAxOS80L2FlNTAyNzQyLnBkZg2/3/0f415153-5de3-4024-ba31-b0fff4dc066c/regional%24%24imaging%24%242020" TargetMode="Externa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19D1D-1E77-41DC-81D1-AE61C2E1677E}">
  <dimension ref="A1:O61"/>
  <sheetViews>
    <sheetView tabSelected="1" workbookViewId="0">
      <pane ySplit="1" topLeftCell="A2" activePane="bottomLeft" state="frozen"/>
      <selection pane="bottomLeft" activeCell="D6" sqref="D6"/>
    </sheetView>
  </sheetViews>
  <sheetFormatPr defaultColWidth="8.85546875" defaultRowHeight="12.75" x14ac:dyDescent="0.2"/>
  <cols>
    <col min="1" max="1" width="8.7109375" style="26" bestFit="1" customWidth="1"/>
    <col min="2" max="2" width="55.7109375" style="1" customWidth="1"/>
    <col min="3" max="3" width="17" style="2" bestFit="1" customWidth="1"/>
    <col min="4" max="4" width="14.140625" style="1" customWidth="1"/>
    <col min="5" max="5" width="11.140625" style="1" customWidth="1"/>
    <col min="6" max="6" width="14.140625" style="1" customWidth="1"/>
    <col min="7" max="7" width="16.42578125" style="1" customWidth="1"/>
    <col min="8" max="8" width="15.5703125" style="1" customWidth="1"/>
    <col min="9" max="9" width="14.42578125" style="1" customWidth="1"/>
    <col min="10" max="10" width="16.5703125" style="1" customWidth="1"/>
    <col min="11" max="11" width="25.140625" style="1" customWidth="1"/>
    <col min="12" max="12" width="16.42578125" style="1" customWidth="1"/>
    <col min="13" max="13" width="15.28515625" style="1" customWidth="1"/>
    <col min="14" max="14" width="11.28515625" style="1" customWidth="1"/>
    <col min="15" max="16384" width="8.85546875" style="1"/>
  </cols>
  <sheetData>
    <row r="1" spans="1:14" ht="45.75" thickBot="1" x14ac:dyDescent="0.25">
      <c r="A1" s="48" t="s">
        <v>0</v>
      </c>
      <c r="B1" s="48" t="s">
        <v>52</v>
      </c>
      <c r="C1" s="49" t="s">
        <v>1</v>
      </c>
      <c r="D1" s="48" t="s">
        <v>351</v>
      </c>
      <c r="E1" s="48" t="s">
        <v>352</v>
      </c>
      <c r="F1" s="50" t="s">
        <v>353</v>
      </c>
      <c r="G1" s="51" t="s">
        <v>426</v>
      </c>
      <c r="H1" s="48" t="s">
        <v>427</v>
      </c>
      <c r="I1" s="48" t="s">
        <v>352</v>
      </c>
      <c r="J1" s="52" t="s">
        <v>353</v>
      </c>
      <c r="K1" s="62" t="s">
        <v>380</v>
      </c>
      <c r="L1" s="48" t="s">
        <v>381</v>
      </c>
      <c r="M1" s="48" t="s">
        <v>352</v>
      </c>
      <c r="N1" s="52" t="s">
        <v>353</v>
      </c>
    </row>
    <row r="2" spans="1:14" ht="15" x14ac:dyDescent="0.25">
      <c r="A2" s="41">
        <v>1</v>
      </c>
      <c r="B2" s="76" t="s">
        <v>2</v>
      </c>
      <c r="C2" s="72">
        <f>+SUMIFS('[1]New level'!I:I,'[1]New level'!A:A,[1]Sheet6!A2)</f>
        <v>22.54</v>
      </c>
      <c r="D2" s="43">
        <v>22.54</v>
      </c>
      <c r="E2" s="44">
        <f>C2-D2</f>
        <v>0</v>
      </c>
      <c r="F2" s="45">
        <f t="shared" ref="F2:F50" si="0">E2/D2</f>
        <v>0</v>
      </c>
      <c r="G2" s="46" t="s">
        <v>358</v>
      </c>
      <c r="H2" s="47">
        <v>23.57</v>
      </c>
      <c r="I2" s="44">
        <f>C2-H2</f>
        <v>-1.0300000000000011</v>
      </c>
      <c r="J2" s="58">
        <f>I2/C2</f>
        <v>-4.5696539485359414E-2</v>
      </c>
      <c r="K2" s="63" t="s">
        <v>410</v>
      </c>
      <c r="L2" s="47">
        <v>39.590000000000003</v>
      </c>
      <c r="M2" s="28">
        <f>L2-C2</f>
        <v>17.050000000000004</v>
      </c>
      <c r="N2" s="66">
        <f>M2/C2</f>
        <v>0.75643300798580326</v>
      </c>
    </row>
    <row r="3" spans="1:14" ht="30" x14ac:dyDescent="0.25">
      <c r="A3" s="27">
        <v>2</v>
      </c>
      <c r="B3" s="77" t="s">
        <v>3</v>
      </c>
      <c r="C3" s="73">
        <f>+SUMIFS('[1]New level'!I:I,'[1]New level'!A:A,[1]Sheet6!A3)</f>
        <v>31.949999999999996</v>
      </c>
      <c r="D3" s="19">
        <v>31.95</v>
      </c>
      <c r="E3" s="31">
        <f t="shared" ref="E3:E50" si="1">C3-D3</f>
        <v>0</v>
      </c>
      <c r="F3" s="32">
        <f t="shared" si="0"/>
        <v>0</v>
      </c>
      <c r="G3" s="34" t="s">
        <v>360</v>
      </c>
      <c r="H3" s="21">
        <v>25.97</v>
      </c>
      <c r="I3" s="28">
        <f>C3-H3</f>
        <v>5.9799999999999969</v>
      </c>
      <c r="J3" s="59">
        <f>I3/C3</f>
        <v>0.18716744913928005</v>
      </c>
      <c r="K3" s="64" t="s">
        <v>382</v>
      </c>
      <c r="L3" s="21">
        <v>36.86</v>
      </c>
      <c r="M3" s="28">
        <f>L3-C3</f>
        <v>4.9100000000000037</v>
      </c>
      <c r="N3" s="66">
        <f>M3/C3</f>
        <v>0.15367762128325521</v>
      </c>
    </row>
    <row r="4" spans="1:14" ht="15" x14ac:dyDescent="0.25">
      <c r="A4" s="27">
        <v>3</v>
      </c>
      <c r="B4" s="77" t="s">
        <v>4</v>
      </c>
      <c r="C4" s="73">
        <f>+SUMIFS('[1]New level'!I:I,'[1]New level'!A:A,[1]Sheet6!A4)</f>
        <v>34.65</v>
      </c>
      <c r="D4" s="19">
        <v>34.28</v>
      </c>
      <c r="E4" s="28">
        <f t="shared" si="1"/>
        <v>0.36999999999999744</v>
      </c>
      <c r="F4" s="29">
        <f t="shared" si="0"/>
        <v>1.0793465577596192E-2</v>
      </c>
      <c r="G4" s="34" t="s">
        <v>361</v>
      </c>
      <c r="H4" s="21">
        <v>26.98</v>
      </c>
      <c r="I4" s="28">
        <f t="shared" ref="I4:I50" si="2">C4-H4</f>
        <v>7.6699999999999982</v>
      </c>
      <c r="J4" s="59">
        <f t="shared" ref="J4:J50" si="3">I4/C4</f>
        <v>0.22135642135642131</v>
      </c>
      <c r="K4" s="64" t="s">
        <v>383</v>
      </c>
      <c r="L4" s="21">
        <v>39.590000000000003</v>
      </c>
      <c r="M4" s="28">
        <f t="shared" ref="M4:M15" si="4">L4-C4</f>
        <v>4.9400000000000048</v>
      </c>
      <c r="N4" s="66">
        <f t="shared" ref="N4:N15" si="5">M4/C4</f>
        <v>0.14256854256854271</v>
      </c>
    </row>
    <row r="5" spans="1:14" ht="15" x14ac:dyDescent="0.25">
      <c r="A5" s="27">
        <v>4</v>
      </c>
      <c r="B5" s="77" t="s">
        <v>5</v>
      </c>
      <c r="C5" s="73">
        <f>+SUMIFS('[1]New level'!I:I,'[1]New level'!A:A,[1]Sheet6!A5)</f>
        <v>36.340000000000003</v>
      </c>
      <c r="D5" s="20"/>
      <c r="E5" s="28"/>
      <c r="F5" s="29"/>
      <c r="G5" s="34" t="s">
        <v>362</v>
      </c>
      <c r="H5" s="21">
        <v>28.17</v>
      </c>
      <c r="I5" s="28">
        <f t="shared" si="2"/>
        <v>8.1700000000000017</v>
      </c>
      <c r="J5" s="59">
        <f t="shared" si="3"/>
        <v>0.22482113373692902</v>
      </c>
      <c r="K5" s="64" t="s">
        <v>384</v>
      </c>
      <c r="L5" s="21">
        <v>41.88</v>
      </c>
      <c r="M5" s="28">
        <f t="shared" si="4"/>
        <v>5.5399999999999991</v>
      </c>
      <c r="N5" s="66">
        <f t="shared" si="5"/>
        <v>0.15244909190974129</v>
      </c>
    </row>
    <row r="6" spans="1:14" ht="15" x14ac:dyDescent="0.25">
      <c r="A6" s="27">
        <v>5</v>
      </c>
      <c r="B6" s="77" t="s">
        <v>6</v>
      </c>
      <c r="C6" s="73">
        <f>+SUMIFS('[1]New level'!I:I,'[1]New level'!A:A,[1]Sheet6!A6)</f>
        <v>38.58</v>
      </c>
      <c r="D6" s="19">
        <v>37.880000000000003</v>
      </c>
      <c r="E6" s="28">
        <f t="shared" si="1"/>
        <v>0.69999999999999574</v>
      </c>
      <c r="F6" s="29">
        <f t="shared" si="0"/>
        <v>1.8479408658922801E-2</v>
      </c>
      <c r="G6" s="34" t="s">
        <v>364</v>
      </c>
      <c r="H6" s="21">
        <v>33.049999999999997</v>
      </c>
      <c r="I6" s="28">
        <f t="shared" si="2"/>
        <v>5.5300000000000011</v>
      </c>
      <c r="J6" s="59">
        <f t="shared" si="3"/>
        <v>0.14333851736651118</v>
      </c>
      <c r="K6" s="64" t="s">
        <v>385</v>
      </c>
      <c r="L6" s="21">
        <v>49.42</v>
      </c>
      <c r="M6" s="28">
        <f t="shared" si="4"/>
        <v>10.840000000000003</v>
      </c>
      <c r="N6" s="66">
        <f t="shared" si="5"/>
        <v>0.28097459823742882</v>
      </c>
    </row>
    <row r="7" spans="1:14" ht="15" x14ac:dyDescent="0.25">
      <c r="A7" s="27">
        <v>6</v>
      </c>
      <c r="B7" s="77" t="s">
        <v>7</v>
      </c>
      <c r="C7" s="73">
        <f>+SUMIFS('[1]New level'!I:I,'[1]New level'!A:A,[1]Sheet6!A7)</f>
        <v>40.98</v>
      </c>
      <c r="D7" s="19">
        <v>40.380000000000003</v>
      </c>
      <c r="E7" s="28">
        <f t="shared" si="1"/>
        <v>0.59999999999999432</v>
      </c>
      <c r="F7" s="29">
        <f t="shared" si="0"/>
        <v>1.4858841010401047E-2</v>
      </c>
      <c r="G7" s="34" t="s">
        <v>365</v>
      </c>
      <c r="H7" s="21">
        <v>34.26</v>
      </c>
      <c r="I7" s="28">
        <f t="shared" si="2"/>
        <v>6.7199999999999989</v>
      </c>
      <c r="J7" s="59">
        <f t="shared" si="3"/>
        <v>0.16398243045387992</v>
      </c>
      <c r="K7" s="64" t="s">
        <v>386</v>
      </c>
      <c r="L7" s="21">
        <v>51.49</v>
      </c>
      <c r="M7" s="28">
        <f t="shared" si="4"/>
        <v>10.510000000000005</v>
      </c>
      <c r="N7" s="66">
        <f t="shared" si="5"/>
        <v>0.25646656905807724</v>
      </c>
    </row>
    <row r="8" spans="1:14" ht="15" x14ac:dyDescent="0.25">
      <c r="A8" s="27">
        <v>7</v>
      </c>
      <c r="B8" s="77" t="s">
        <v>8</v>
      </c>
      <c r="C8" s="73">
        <f>+SUMIFS('[1]New level'!I:I,'[1]New level'!A:A,[1]Sheet6!A8)</f>
        <v>42.888270399</v>
      </c>
      <c r="D8" s="20"/>
      <c r="E8" s="28"/>
      <c r="F8" s="29"/>
      <c r="G8" s="34" t="s">
        <v>366</v>
      </c>
      <c r="H8" s="21">
        <v>35.56</v>
      </c>
      <c r="I8" s="28">
        <f t="shared" si="2"/>
        <v>7.3282703989999973</v>
      </c>
      <c r="J8" s="59">
        <f t="shared" si="3"/>
        <v>0.17086887232390854</v>
      </c>
      <c r="K8" s="64" t="s">
        <v>387</v>
      </c>
      <c r="L8" s="21">
        <v>54.03</v>
      </c>
      <c r="M8" s="28">
        <f t="shared" si="4"/>
        <v>11.141729601000002</v>
      </c>
      <c r="N8" s="66">
        <f t="shared" si="5"/>
        <v>0.25978500642123786</v>
      </c>
    </row>
    <row r="9" spans="1:14" ht="15" x14ac:dyDescent="0.25">
      <c r="A9" s="27">
        <v>8</v>
      </c>
      <c r="B9" s="77" t="s">
        <v>9</v>
      </c>
      <c r="C9" s="73">
        <f>+SUMIFS('[1]New level'!I:I,'[1]New level'!A:A,[1]Sheet6!A9)</f>
        <v>45.641170704241546</v>
      </c>
      <c r="D9" s="19">
        <v>42.87</v>
      </c>
      <c r="E9" s="28">
        <f t="shared" si="1"/>
        <v>2.7711707042415483</v>
      </c>
      <c r="F9" s="29">
        <f t="shared" si="0"/>
        <v>6.464125738841961E-2</v>
      </c>
      <c r="G9" s="34" t="s">
        <v>367</v>
      </c>
      <c r="H9" s="21">
        <v>38.58</v>
      </c>
      <c r="I9" s="28">
        <f t="shared" si="2"/>
        <v>7.0611707042415475</v>
      </c>
      <c r="J9" s="59">
        <f t="shared" si="3"/>
        <v>0.15471055179540641</v>
      </c>
      <c r="K9" s="64" t="s">
        <v>388</v>
      </c>
      <c r="L9" s="21">
        <v>55.7</v>
      </c>
      <c r="M9" s="28">
        <f t="shared" si="4"/>
        <v>10.058829295758457</v>
      </c>
      <c r="N9" s="66">
        <f t="shared" si="5"/>
        <v>0.22038937960072233</v>
      </c>
    </row>
    <row r="10" spans="1:14" ht="15" x14ac:dyDescent="0.25">
      <c r="A10" s="27">
        <v>9</v>
      </c>
      <c r="B10" s="77" t="s">
        <v>10</v>
      </c>
      <c r="C10" s="73">
        <f>+SUMIFS('[1]New level'!I:I,'[1]New level'!A:A,[1]Sheet6!A10)</f>
        <v>47.339030957002642</v>
      </c>
      <c r="D10" s="20"/>
      <c r="E10" s="28"/>
      <c r="F10" s="29"/>
      <c r="G10" s="34" t="s">
        <v>368</v>
      </c>
      <c r="H10" s="21">
        <v>39.659999999999997</v>
      </c>
      <c r="I10" s="28">
        <f t="shared" si="2"/>
        <v>7.6790309570026452</v>
      </c>
      <c r="J10" s="59">
        <f t="shared" si="3"/>
        <v>0.16221352236756595</v>
      </c>
      <c r="K10" s="64" t="s">
        <v>389</v>
      </c>
      <c r="L10" s="21">
        <v>57.84</v>
      </c>
      <c r="M10" s="28">
        <f t="shared" si="4"/>
        <v>10.500969042997362</v>
      </c>
      <c r="N10" s="66">
        <f t="shared" si="5"/>
        <v>0.22182475709177993</v>
      </c>
    </row>
    <row r="11" spans="1:14" ht="15" x14ac:dyDescent="0.25">
      <c r="A11" s="27">
        <v>10</v>
      </c>
      <c r="B11" s="77" t="s">
        <v>11</v>
      </c>
      <c r="C11" s="73">
        <f>+SUMIFS('[1]New level'!I:I,'[1]New level'!A:A,[1]Sheet6!A11)</f>
        <v>49.631795447427194</v>
      </c>
      <c r="D11" s="20"/>
      <c r="E11" s="28"/>
      <c r="F11" s="29"/>
      <c r="G11" s="34" t="s">
        <v>369</v>
      </c>
      <c r="H11" s="21">
        <v>40.520000000000003</v>
      </c>
      <c r="I11" s="28">
        <f t="shared" si="2"/>
        <v>9.1117954474271912</v>
      </c>
      <c r="J11" s="59">
        <f t="shared" si="3"/>
        <v>0.18358786671497548</v>
      </c>
      <c r="K11" s="64" t="s">
        <v>390</v>
      </c>
      <c r="L11" s="21">
        <v>59.9</v>
      </c>
      <c r="M11" s="28">
        <f t="shared" si="4"/>
        <v>10.268204552572804</v>
      </c>
      <c r="N11" s="66">
        <f t="shared" si="5"/>
        <v>0.20688763039913532</v>
      </c>
    </row>
    <row r="12" spans="1:14" ht="15" x14ac:dyDescent="0.25">
      <c r="A12" s="27">
        <v>11</v>
      </c>
      <c r="B12" s="77" t="s">
        <v>12</v>
      </c>
      <c r="C12" s="73">
        <f>+SUMIFS('[1]New level'!I:I,'[1]New level'!A:A,[1]Sheet6!A12)</f>
        <v>50.778549729132862</v>
      </c>
      <c r="D12" s="19">
        <v>47.11</v>
      </c>
      <c r="E12" s="28">
        <f t="shared" si="1"/>
        <v>3.668549729132863</v>
      </c>
      <c r="F12" s="29">
        <f t="shared" si="0"/>
        <v>7.7871995948479364E-2</v>
      </c>
      <c r="G12" s="34" t="s">
        <v>370</v>
      </c>
      <c r="H12" s="21">
        <v>31.75</v>
      </c>
      <c r="I12" s="28">
        <f t="shared" si="2"/>
        <v>19.028549729132862</v>
      </c>
      <c r="J12" s="59">
        <f t="shared" si="3"/>
        <v>0.37473598262724173</v>
      </c>
      <c r="K12" s="64" t="s">
        <v>391</v>
      </c>
      <c r="L12" s="21">
        <v>61.49</v>
      </c>
      <c r="M12" s="67">
        <f t="shared" si="4"/>
        <v>10.71145027086714</v>
      </c>
      <c r="N12" s="66">
        <f t="shared" si="5"/>
        <v>0.21094439144097346</v>
      </c>
    </row>
    <row r="13" spans="1:14" ht="15" x14ac:dyDescent="0.25">
      <c r="A13" s="27">
        <v>12</v>
      </c>
      <c r="B13" s="77" t="s">
        <v>13</v>
      </c>
      <c r="C13" s="73">
        <f>+SUMIFS('[1]New level'!I:I,'[1]New level'!A:A,[1]Sheet6!A13)</f>
        <v>51.742828802848628</v>
      </c>
      <c r="D13" s="20"/>
      <c r="E13" s="28"/>
      <c r="F13" s="29"/>
      <c r="G13" s="34" t="s">
        <v>371</v>
      </c>
      <c r="H13" s="21">
        <v>32.869999999999997</v>
      </c>
      <c r="I13" s="28">
        <f t="shared" si="2"/>
        <v>18.87282880284863</v>
      </c>
      <c r="J13" s="59">
        <f t="shared" si="3"/>
        <v>0.36474288784554459</v>
      </c>
      <c r="K13" s="64" t="s">
        <v>392</v>
      </c>
      <c r="L13" s="21">
        <v>64.89</v>
      </c>
      <c r="M13" s="67">
        <f t="shared" si="4"/>
        <v>13.147171197151373</v>
      </c>
      <c r="N13" s="66">
        <f t="shared" si="5"/>
        <v>0.25408682712815989</v>
      </c>
    </row>
    <row r="14" spans="1:14" ht="15" x14ac:dyDescent="0.25">
      <c r="A14" s="27">
        <v>13</v>
      </c>
      <c r="B14" s="77" t="s">
        <v>14</v>
      </c>
      <c r="C14" s="73">
        <f>+SUMIFS('[1]New level'!I:I,'[1]New level'!A:A,[1]Sheet6!A14)</f>
        <v>52.722268809257749</v>
      </c>
      <c r="D14" s="20"/>
      <c r="E14" s="28"/>
      <c r="F14" s="29"/>
      <c r="G14" s="34" t="s">
        <v>372</v>
      </c>
      <c r="H14" s="21">
        <v>33.14</v>
      </c>
      <c r="I14" s="28">
        <f t="shared" si="2"/>
        <v>19.582268809257748</v>
      </c>
      <c r="J14" s="59">
        <f t="shared" si="3"/>
        <v>0.37142310548326035</v>
      </c>
      <c r="K14" s="64" t="s">
        <v>394</v>
      </c>
      <c r="L14" s="21">
        <v>71.14</v>
      </c>
      <c r="M14" s="67">
        <f t="shared" si="4"/>
        <v>18.417731190742252</v>
      </c>
      <c r="N14" s="66">
        <f t="shared" si="5"/>
        <v>0.34933495099338741</v>
      </c>
    </row>
    <row r="15" spans="1:14" ht="15" x14ac:dyDescent="0.25">
      <c r="A15" s="27">
        <v>14</v>
      </c>
      <c r="B15" s="77" t="s">
        <v>15</v>
      </c>
      <c r="C15" s="73">
        <f>+SUMIFS('[1]New level'!I:I,'[1]New level'!A:A,[1]Sheet6!A15)</f>
        <v>52.722268809257749</v>
      </c>
      <c r="D15" s="20"/>
      <c r="E15" s="28"/>
      <c r="F15" s="29"/>
      <c r="G15" s="34" t="s">
        <v>374</v>
      </c>
      <c r="H15" s="21">
        <v>31.19</v>
      </c>
      <c r="I15" s="28">
        <f t="shared" si="2"/>
        <v>21.532268809257747</v>
      </c>
      <c r="J15" s="59">
        <f t="shared" si="3"/>
        <v>0.4084093741708778</v>
      </c>
      <c r="K15" s="64" t="s">
        <v>394</v>
      </c>
      <c r="L15" s="21">
        <v>71.14</v>
      </c>
      <c r="M15" s="67">
        <f t="shared" si="4"/>
        <v>18.417731190742252</v>
      </c>
      <c r="N15" s="66">
        <f t="shared" si="5"/>
        <v>0.34933495099338741</v>
      </c>
    </row>
    <row r="16" spans="1:14" ht="15" x14ac:dyDescent="0.25">
      <c r="A16" s="27">
        <v>15</v>
      </c>
      <c r="B16" s="77" t="s">
        <v>16</v>
      </c>
      <c r="C16" s="73">
        <f>+SUMIFS('[1]New level'!I:I,'[1]New level'!A:A,[1]Sheet6!A16)</f>
        <v>52.722268809257749</v>
      </c>
      <c r="D16" s="19">
        <v>49.9</v>
      </c>
      <c r="E16" s="28">
        <f t="shared" si="1"/>
        <v>2.8222688092577499</v>
      </c>
      <c r="F16" s="29">
        <f t="shared" si="0"/>
        <v>5.6558493171497998E-2</v>
      </c>
      <c r="G16" s="34" t="s">
        <v>370</v>
      </c>
      <c r="H16" s="21">
        <v>31.75</v>
      </c>
      <c r="I16" s="28">
        <f t="shared" si="2"/>
        <v>20.972268809257749</v>
      </c>
      <c r="J16" s="59">
        <f t="shared" si="3"/>
        <v>0.39778767649648511</v>
      </c>
      <c r="K16" s="64" t="s">
        <v>412</v>
      </c>
      <c r="L16" s="21">
        <v>57.84</v>
      </c>
      <c r="M16" s="67">
        <f t="shared" ref="M16:M50" si="6">L16-C16</f>
        <v>5.1177311907422549</v>
      </c>
      <c r="N16" s="66">
        <f t="shared" ref="N16:N50" si="7">M16/C16</f>
        <v>9.7069631226560732E-2</v>
      </c>
    </row>
    <row r="17" spans="1:15" ht="15" x14ac:dyDescent="0.25">
      <c r="A17" s="27">
        <v>16</v>
      </c>
      <c r="B17" s="77" t="s">
        <v>17</v>
      </c>
      <c r="C17" s="73">
        <f>+SUMIFS('[1]New level'!I:I,'[1]New level'!A:A,[1]Sheet6!A17)</f>
        <v>57.437906698364188</v>
      </c>
      <c r="D17" s="20"/>
      <c r="E17" s="28"/>
      <c r="F17" s="29"/>
      <c r="G17" s="34" t="s">
        <v>371</v>
      </c>
      <c r="H17" s="21">
        <v>32.869999999999997</v>
      </c>
      <c r="I17" s="28">
        <f t="shared" si="2"/>
        <v>24.56790669836419</v>
      </c>
      <c r="J17" s="59">
        <f t="shared" si="3"/>
        <v>0.4277298409808496</v>
      </c>
      <c r="K17" s="64" t="s">
        <v>422</v>
      </c>
      <c r="L17" s="21">
        <v>59.9</v>
      </c>
      <c r="M17" s="67">
        <f t="shared" si="6"/>
        <v>2.4620933016358109</v>
      </c>
      <c r="N17" s="66">
        <f t="shared" si="7"/>
        <v>4.286530347572591E-2</v>
      </c>
    </row>
    <row r="18" spans="1:15" ht="15" x14ac:dyDescent="0.25">
      <c r="A18" s="27">
        <v>17</v>
      </c>
      <c r="B18" s="77" t="s">
        <v>18</v>
      </c>
      <c r="C18" s="73">
        <f>+SUMIFS('[1]New level'!I:I,'[1]New level'!A:A,[1]Sheet6!A18)</f>
        <v>65</v>
      </c>
      <c r="D18" s="20"/>
      <c r="E18" s="28"/>
      <c r="F18" s="29"/>
      <c r="G18" s="34" t="s">
        <v>372</v>
      </c>
      <c r="H18" s="21">
        <v>33.14</v>
      </c>
      <c r="I18" s="28">
        <f t="shared" si="2"/>
        <v>31.86</v>
      </c>
      <c r="J18" s="59">
        <f t="shared" si="3"/>
        <v>0.49015384615384616</v>
      </c>
      <c r="K18" s="64" t="s">
        <v>423</v>
      </c>
      <c r="L18" s="21">
        <v>61.49</v>
      </c>
      <c r="M18" s="31">
        <f t="shared" si="6"/>
        <v>-3.509999999999998</v>
      </c>
      <c r="N18" s="68">
        <f t="shared" si="7"/>
        <v>-5.3999999999999972E-2</v>
      </c>
    </row>
    <row r="19" spans="1:15" ht="15" x14ac:dyDescent="0.25">
      <c r="A19" s="27">
        <v>18</v>
      </c>
      <c r="B19" s="77" t="s">
        <v>19</v>
      </c>
      <c r="C19" s="73">
        <f>+SUMIFS('[1]New level'!I:I,'[1]New level'!A:A,[1]Sheet6!A19)</f>
        <v>41.73</v>
      </c>
      <c r="D19" s="20"/>
      <c r="E19" s="28"/>
      <c r="F19" s="29"/>
      <c r="G19" s="34" t="s">
        <v>364</v>
      </c>
      <c r="H19" s="21">
        <v>33.049999999999997</v>
      </c>
      <c r="I19" s="28">
        <f t="shared" si="2"/>
        <v>8.68</v>
      </c>
      <c r="J19" s="59">
        <f t="shared" si="3"/>
        <v>0.20800383417205848</v>
      </c>
      <c r="K19" s="64" t="s">
        <v>398</v>
      </c>
      <c r="L19" s="21">
        <v>57.65</v>
      </c>
      <c r="M19" s="67">
        <f t="shared" si="6"/>
        <v>15.920000000000002</v>
      </c>
      <c r="N19" s="66">
        <f t="shared" si="7"/>
        <v>0.3815001198178769</v>
      </c>
    </row>
    <row r="20" spans="1:15" ht="15" x14ac:dyDescent="0.25">
      <c r="A20" s="27">
        <v>19</v>
      </c>
      <c r="B20" s="77" t="s">
        <v>20</v>
      </c>
      <c r="C20" s="73">
        <f>+SUMIFS('[1]New level'!I:I,'[1]New level'!A:A,[1]Sheet6!A20)</f>
        <v>47.28</v>
      </c>
      <c r="D20" s="20"/>
      <c r="E20" s="28"/>
      <c r="F20" s="29"/>
      <c r="G20" s="34" t="s">
        <v>365</v>
      </c>
      <c r="H20" s="21">
        <v>34.26</v>
      </c>
      <c r="I20" s="28">
        <f t="shared" si="2"/>
        <v>13.020000000000003</v>
      </c>
      <c r="J20" s="59">
        <f t="shared" si="3"/>
        <v>0.27538071065989855</v>
      </c>
      <c r="K20" s="64" t="s">
        <v>397</v>
      </c>
      <c r="L20" s="21">
        <v>61.86</v>
      </c>
      <c r="M20" s="67">
        <f t="shared" si="6"/>
        <v>14.579999999999998</v>
      </c>
      <c r="N20" s="66">
        <f t="shared" si="7"/>
        <v>0.30837563451776645</v>
      </c>
      <c r="O20" s="1" t="s">
        <v>425</v>
      </c>
    </row>
    <row r="21" spans="1:15" ht="15" x14ac:dyDescent="0.25">
      <c r="A21" s="27">
        <v>20</v>
      </c>
      <c r="B21" s="77" t="s">
        <v>21</v>
      </c>
      <c r="C21" s="73">
        <f>+SUMIFS('[1]New level'!I:I,'[1]New level'!A:A,[1]Sheet6!A21)</f>
        <v>53.98</v>
      </c>
      <c r="D21" s="20"/>
      <c r="E21" s="28"/>
      <c r="F21" s="29"/>
      <c r="G21" s="34" t="s">
        <v>367</v>
      </c>
      <c r="H21" s="21">
        <v>38.58</v>
      </c>
      <c r="I21" s="28">
        <f t="shared" si="2"/>
        <v>15.399999999999999</v>
      </c>
      <c r="J21" s="59">
        <f t="shared" si="3"/>
        <v>0.28529084846239344</v>
      </c>
      <c r="K21" s="64" t="s">
        <v>396</v>
      </c>
      <c r="L21" s="21">
        <v>66.849999999999994</v>
      </c>
      <c r="M21" s="67">
        <f t="shared" si="6"/>
        <v>12.869999999999997</v>
      </c>
      <c r="N21" s="66">
        <f t="shared" si="7"/>
        <v>0.23842163764357166</v>
      </c>
    </row>
    <row r="22" spans="1:15" ht="15" x14ac:dyDescent="0.25">
      <c r="A22" s="27">
        <v>21</v>
      </c>
      <c r="B22" s="77" t="s">
        <v>22</v>
      </c>
      <c r="C22" s="73">
        <f>+SUMIFS('[1]New level'!I:I,'[1]New level'!A:A,[1]Sheet6!A22)</f>
        <v>57.62</v>
      </c>
      <c r="D22" s="20"/>
      <c r="E22" s="28"/>
      <c r="F22" s="29"/>
      <c r="G22" s="34" t="s">
        <v>375</v>
      </c>
      <c r="H22" s="21">
        <v>46.71</v>
      </c>
      <c r="I22" s="28">
        <f t="shared" si="2"/>
        <v>10.909999999999997</v>
      </c>
      <c r="J22" s="59">
        <f t="shared" si="3"/>
        <v>0.18934397778549109</v>
      </c>
      <c r="K22" s="64" t="s">
        <v>395</v>
      </c>
      <c r="L22" s="21">
        <v>69.05</v>
      </c>
      <c r="M22" s="67">
        <f t="shared" si="6"/>
        <v>11.43</v>
      </c>
      <c r="N22" s="66">
        <f t="shared" si="7"/>
        <v>0.19836862200624783</v>
      </c>
    </row>
    <row r="23" spans="1:15" ht="15" x14ac:dyDescent="0.25">
      <c r="A23" s="27">
        <v>22</v>
      </c>
      <c r="B23" s="77" t="s">
        <v>23</v>
      </c>
      <c r="C23" s="73">
        <f>+SUMIFS('[1]New level'!I:I,'[1]New level'!A:A,[1]Sheet6!A23)</f>
        <v>28.13</v>
      </c>
      <c r="D23" s="19">
        <v>28.13</v>
      </c>
      <c r="E23" s="31">
        <f t="shared" si="1"/>
        <v>0</v>
      </c>
      <c r="F23" s="32">
        <f t="shared" si="0"/>
        <v>0</v>
      </c>
      <c r="G23" s="34" t="s">
        <v>360</v>
      </c>
      <c r="H23" s="21">
        <v>25.97</v>
      </c>
      <c r="I23" s="28">
        <f t="shared" si="2"/>
        <v>2.16</v>
      </c>
      <c r="J23" s="59">
        <f t="shared" si="3"/>
        <v>7.6786349093494494E-2</v>
      </c>
      <c r="K23" s="64" t="s">
        <v>399</v>
      </c>
      <c r="L23" s="21">
        <v>50.85</v>
      </c>
      <c r="M23" s="67">
        <f t="shared" si="6"/>
        <v>22.720000000000002</v>
      </c>
      <c r="N23" s="66">
        <f t="shared" si="7"/>
        <v>0.80767863490934955</v>
      </c>
    </row>
    <row r="24" spans="1:15" ht="15" x14ac:dyDescent="0.25">
      <c r="A24" s="27">
        <v>23</v>
      </c>
      <c r="B24" s="77" t="s">
        <v>24</v>
      </c>
      <c r="C24" s="73">
        <f>+SUMIFS('[1]New level'!I:I,'[1]New level'!A:A,[1]Sheet6!A24)</f>
        <v>31.970993971999999</v>
      </c>
      <c r="D24" s="20"/>
      <c r="E24" s="28"/>
      <c r="F24" s="29"/>
      <c r="G24" s="34" t="s">
        <v>361</v>
      </c>
      <c r="H24" s="21">
        <v>26.98</v>
      </c>
      <c r="I24" s="28">
        <f t="shared" si="2"/>
        <v>4.9909939719999983</v>
      </c>
      <c r="J24" s="59">
        <f t="shared" si="3"/>
        <v>0.15611006577934614</v>
      </c>
      <c r="K24" s="64" t="s">
        <v>400</v>
      </c>
      <c r="L24" s="21">
        <v>51.1</v>
      </c>
      <c r="M24" s="67">
        <f t="shared" si="6"/>
        <v>19.129006028000003</v>
      </c>
      <c r="N24" s="66">
        <f t="shared" si="7"/>
        <v>0.59832378201169067</v>
      </c>
    </row>
    <row r="25" spans="1:15" ht="15" x14ac:dyDescent="0.25">
      <c r="A25" s="27">
        <v>24</v>
      </c>
      <c r="B25" s="77" t="s">
        <v>25</v>
      </c>
      <c r="C25" s="73">
        <f>+SUMIFS('[1]New level'!I:I,'[1]New level'!A:A,[1]Sheet6!A25)</f>
        <v>40.450000000000003</v>
      </c>
      <c r="D25" s="19">
        <v>39.869999999999997</v>
      </c>
      <c r="E25" s="28">
        <f t="shared" si="1"/>
        <v>0.5800000000000054</v>
      </c>
      <c r="F25" s="29">
        <f t="shared" si="0"/>
        <v>1.4547278655630937E-2</v>
      </c>
      <c r="G25" s="34" t="s">
        <v>362</v>
      </c>
      <c r="H25" s="21">
        <v>28.17</v>
      </c>
      <c r="I25" s="28">
        <f t="shared" si="2"/>
        <v>12.280000000000001</v>
      </c>
      <c r="J25" s="59">
        <f t="shared" si="3"/>
        <v>0.30358467243510506</v>
      </c>
      <c r="K25" s="64" t="s">
        <v>400</v>
      </c>
      <c r="L25" s="21">
        <v>51.1</v>
      </c>
      <c r="M25" s="67">
        <f t="shared" si="6"/>
        <v>10.649999999999999</v>
      </c>
      <c r="N25" s="66">
        <f t="shared" si="7"/>
        <v>0.26328800988875151</v>
      </c>
    </row>
    <row r="26" spans="1:15" ht="30" x14ac:dyDescent="0.25">
      <c r="A26" s="27">
        <v>25</v>
      </c>
      <c r="B26" s="77" t="s">
        <v>26</v>
      </c>
      <c r="C26" s="73">
        <f>+SUMIFS('[1]New level'!I:I,'[1]New level'!A:A,[1]Sheet6!A26)</f>
        <v>46.71</v>
      </c>
      <c r="D26" s="19">
        <v>46.71</v>
      </c>
      <c r="E26" s="31">
        <f t="shared" si="1"/>
        <v>0</v>
      </c>
      <c r="F26" s="32">
        <f t="shared" si="0"/>
        <v>0</v>
      </c>
      <c r="G26" s="34" t="s">
        <v>363</v>
      </c>
      <c r="H26" s="21">
        <v>29.14</v>
      </c>
      <c r="I26" s="28">
        <f t="shared" si="2"/>
        <v>17.57</v>
      </c>
      <c r="J26" s="59">
        <f t="shared" si="3"/>
        <v>0.3761507171911796</v>
      </c>
      <c r="K26" s="64" t="s">
        <v>401</v>
      </c>
      <c r="L26" s="21">
        <v>53.9</v>
      </c>
      <c r="M26" s="67">
        <f t="shared" si="6"/>
        <v>7.1899999999999977</v>
      </c>
      <c r="N26" s="66">
        <f t="shared" si="7"/>
        <v>0.15392849496895736</v>
      </c>
    </row>
    <row r="27" spans="1:15" ht="15" x14ac:dyDescent="0.25">
      <c r="A27" s="27">
        <v>26</v>
      </c>
      <c r="B27" s="77" t="s">
        <v>27</v>
      </c>
      <c r="C27" s="73">
        <f>+SUMIFS('[1]New level'!I:I,'[1]New level'!A:A,[1]Sheet6!A27)</f>
        <v>48.77</v>
      </c>
      <c r="D27" s="20"/>
      <c r="E27" s="28"/>
      <c r="F27" s="29"/>
      <c r="G27" s="34" t="s">
        <v>364</v>
      </c>
      <c r="H27" s="21">
        <v>33.049999999999997</v>
      </c>
      <c r="I27" s="28">
        <f t="shared" si="2"/>
        <v>15.720000000000006</v>
      </c>
      <c r="J27" s="59">
        <f t="shared" si="3"/>
        <v>0.32232930079967204</v>
      </c>
      <c r="K27" s="64" t="s">
        <v>402</v>
      </c>
      <c r="L27" s="21">
        <v>58.4</v>
      </c>
      <c r="M27" s="67">
        <f t="shared" si="6"/>
        <v>9.6299999999999955</v>
      </c>
      <c r="N27" s="66">
        <f t="shared" si="7"/>
        <v>0.19745745335247067</v>
      </c>
    </row>
    <row r="28" spans="1:15" ht="15" x14ac:dyDescent="0.25">
      <c r="A28" s="27">
        <v>27</v>
      </c>
      <c r="B28" s="77" t="s">
        <v>28</v>
      </c>
      <c r="C28" s="73">
        <f>+SUMIFS('[1]New level'!I:I,'[1]New level'!A:A,[1]Sheet6!A28)</f>
        <v>51.94</v>
      </c>
      <c r="D28" s="20"/>
      <c r="E28" s="28"/>
      <c r="F28" s="29"/>
      <c r="G28" s="34" t="s">
        <v>365</v>
      </c>
      <c r="H28" s="21">
        <v>34.26</v>
      </c>
      <c r="I28" s="28">
        <f t="shared" si="2"/>
        <v>17.68</v>
      </c>
      <c r="J28" s="59">
        <f t="shared" si="3"/>
        <v>0.34039276087793607</v>
      </c>
      <c r="K28" s="64" t="s">
        <v>403</v>
      </c>
      <c r="L28" s="21">
        <v>61.55</v>
      </c>
      <c r="M28" s="67">
        <f t="shared" si="6"/>
        <v>9.61</v>
      </c>
      <c r="N28" s="66">
        <f t="shared" si="7"/>
        <v>0.18502117828263381</v>
      </c>
    </row>
    <row r="29" spans="1:15" ht="15" x14ac:dyDescent="0.25">
      <c r="A29" s="27">
        <v>28</v>
      </c>
      <c r="B29" s="77" t="s">
        <v>29</v>
      </c>
      <c r="C29" s="73">
        <f>+SUMIFS('[1]New level'!I:I,'[1]New level'!A:A,[1]Sheet6!A29)</f>
        <v>54.11</v>
      </c>
      <c r="D29" s="20"/>
      <c r="E29" s="30"/>
      <c r="F29" s="29"/>
      <c r="G29" s="34" t="s">
        <v>367</v>
      </c>
      <c r="H29" s="21">
        <v>38.58</v>
      </c>
      <c r="I29" s="28">
        <f t="shared" si="2"/>
        <v>15.530000000000001</v>
      </c>
      <c r="J29" s="59">
        <f t="shared" si="3"/>
        <v>0.28700794677508779</v>
      </c>
      <c r="K29" s="64" t="s">
        <v>404</v>
      </c>
      <c r="L29" s="21">
        <v>62.58</v>
      </c>
      <c r="M29" s="67">
        <f t="shared" si="6"/>
        <v>8.4699999999999989</v>
      </c>
      <c r="N29" s="66">
        <f t="shared" si="7"/>
        <v>0.15653298835705043</v>
      </c>
    </row>
    <row r="30" spans="1:15" ht="15" x14ac:dyDescent="0.25">
      <c r="A30" s="27">
        <v>29</v>
      </c>
      <c r="B30" s="77" t="s">
        <v>30</v>
      </c>
      <c r="C30" s="73">
        <f>+SUMIFS('[1]New level'!I:I,'[1]New level'!A:A,[1]Sheet6!A30)</f>
        <v>56.71</v>
      </c>
      <c r="D30" s="19">
        <v>56.71</v>
      </c>
      <c r="E30" s="31">
        <f>C30-D30</f>
        <v>0</v>
      </c>
      <c r="F30" s="32">
        <f>E30/D30</f>
        <v>0</v>
      </c>
      <c r="G30" s="34" t="s">
        <v>368</v>
      </c>
      <c r="H30" s="21">
        <v>39.659999999999997</v>
      </c>
      <c r="I30" s="28">
        <f t="shared" si="2"/>
        <v>17.050000000000004</v>
      </c>
      <c r="J30" s="59">
        <f t="shared" si="3"/>
        <v>0.30065244225004417</v>
      </c>
      <c r="K30" s="64" t="s">
        <v>405</v>
      </c>
      <c r="L30" s="21">
        <v>64.69</v>
      </c>
      <c r="M30" s="67">
        <f t="shared" si="6"/>
        <v>7.9799999999999969</v>
      </c>
      <c r="N30" s="66">
        <f t="shared" si="7"/>
        <v>0.14071592311761588</v>
      </c>
      <c r="O30" s="71" t="s">
        <v>424</v>
      </c>
    </row>
    <row r="31" spans="1:15" ht="15" x14ac:dyDescent="0.25">
      <c r="A31" s="27">
        <v>30</v>
      </c>
      <c r="B31" s="77" t="s">
        <v>31</v>
      </c>
      <c r="C31" s="73">
        <f>+SUMIFS('[1]New level'!I:I,'[1]New level'!A:A,[1]Sheet6!A31)</f>
        <v>57.531707317073177</v>
      </c>
      <c r="D31" s="20"/>
      <c r="E31" s="28"/>
      <c r="F31" s="29"/>
      <c r="G31" s="34" t="s">
        <v>369</v>
      </c>
      <c r="H31" s="21">
        <v>40.520000000000003</v>
      </c>
      <c r="I31" s="28">
        <f t="shared" si="2"/>
        <v>17.011707317073174</v>
      </c>
      <c r="J31" s="59">
        <f t="shared" si="3"/>
        <v>0.29569272511446498</v>
      </c>
      <c r="K31" s="64" t="s">
        <v>406</v>
      </c>
      <c r="L31" s="21">
        <v>66.47</v>
      </c>
      <c r="M31" s="67">
        <f t="shared" si="6"/>
        <v>8.9382926829268214</v>
      </c>
      <c r="N31" s="66">
        <f t="shared" si="7"/>
        <v>0.15536289638799375</v>
      </c>
    </row>
    <row r="32" spans="1:15" ht="15" x14ac:dyDescent="0.25">
      <c r="A32" s="27">
        <v>31</v>
      </c>
      <c r="B32" s="77" t="s">
        <v>32</v>
      </c>
      <c r="C32" s="73">
        <f>+SUMIFS('[1]New level'!I:I,'[1]New level'!A:A,[1]Sheet6!A32)</f>
        <v>62.239999999999995</v>
      </c>
      <c r="D32" s="19">
        <v>58.97</v>
      </c>
      <c r="E32" s="28">
        <f t="shared" si="1"/>
        <v>3.269999999999996</v>
      </c>
      <c r="F32" s="29">
        <f t="shared" si="0"/>
        <v>5.5451924707478312E-2</v>
      </c>
      <c r="G32" s="34" t="s">
        <v>376</v>
      </c>
      <c r="H32" s="21">
        <v>42.31</v>
      </c>
      <c r="I32" s="28">
        <f t="shared" si="2"/>
        <v>19.929999999999993</v>
      </c>
      <c r="J32" s="59">
        <f t="shared" si="3"/>
        <v>0.32021208226221071</v>
      </c>
      <c r="K32" s="64" t="s">
        <v>407</v>
      </c>
      <c r="L32" s="21">
        <v>67.37</v>
      </c>
      <c r="M32" s="67">
        <f t="shared" si="6"/>
        <v>5.1300000000000097</v>
      </c>
      <c r="N32" s="66">
        <f t="shared" si="7"/>
        <v>8.2422879177378047E-2</v>
      </c>
    </row>
    <row r="33" spans="1:14" ht="15" x14ac:dyDescent="0.25">
      <c r="A33" s="27">
        <v>32</v>
      </c>
      <c r="B33" s="77" t="s">
        <v>33</v>
      </c>
      <c r="C33" s="73">
        <f>+SUMIFS('[1]New level'!I:I,'[1]New level'!A:A,[1]Sheet6!A33)</f>
        <v>64.540000000000006</v>
      </c>
      <c r="D33" s="20"/>
      <c r="E33" s="28"/>
      <c r="F33" s="29"/>
      <c r="G33" s="34" t="s">
        <v>377</v>
      </c>
      <c r="H33" s="21">
        <v>43.88</v>
      </c>
      <c r="I33" s="28">
        <f t="shared" si="2"/>
        <v>20.660000000000004</v>
      </c>
      <c r="J33" s="59">
        <f t="shared" si="3"/>
        <v>0.3201115587232724</v>
      </c>
      <c r="K33" s="64" t="s">
        <v>407</v>
      </c>
      <c r="L33" s="21">
        <v>67.37</v>
      </c>
      <c r="M33" s="67">
        <f t="shared" si="6"/>
        <v>2.8299999999999983</v>
      </c>
      <c r="N33" s="66">
        <f t="shared" si="7"/>
        <v>4.3848775952897399E-2</v>
      </c>
    </row>
    <row r="34" spans="1:14" ht="15" x14ac:dyDescent="0.25">
      <c r="A34" s="27">
        <v>33</v>
      </c>
      <c r="B34" s="77" t="s">
        <v>34</v>
      </c>
      <c r="C34" s="73">
        <f>+SUMIFS('[1]New level'!I:I,'[1]New level'!A:A,[1]Sheet6!A34)</f>
        <v>67</v>
      </c>
      <c r="D34" s="20"/>
      <c r="E34" s="28"/>
      <c r="F34" s="29"/>
      <c r="G34" s="34" t="s">
        <v>375</v>
      </c>
      <c r="H34" s="21">
        <v>46.71</v>
      </c>
      <c r="I34" s="28">
        <f t="shared" si="2"/>
        <v>20.29</v>
      </c>
      <c r="J34" s="59">
        <f t="shared" si="3"/>
        <v>0.30283582089552236</v>
      </c>
      <c r="K34" s="64" t="s">
        <v>393</v>
      </c>
      <c r="L34" s="21">
        <v>71.14</v>
      </c>
      <c r="M34" s="67">
        <f t="shared" si="6"/>
        <v>4.1400000000000006</v>
      </c>
      <c r="N34" s="66">
        <f t="shared" si="7"/>
        <v>6.1791044776119408E-2</v>
      </c>
    </row>
    <row r="35" spans="1:14" ht="15" x14ac:dyDescent="0.25">
      <c r="A35" s="27">
        <v>34</v>
      </c>
      <c r="B35" s="77" t="s">
        <v>36</v>
      </c>
      <c r="C35" s="74" t="s">
        <v>35</v>
      </c>
      <c r="D35" s="20"/>
      <c r="E35" s="28"/>
      <c r="F35" s="29"/>
      <c r="G35" s="34"/>
      <c r="H35" s="21"/>
      <c r="I35" s="28"/>
      <c r="J35" s="59"/>
      <c r="K35" s="64"/>
      <c r="L35" s="21"/>
      <c r="M35" s="67"/>
      <c r="N35" s="66"/>
    </row>
    <row r="36" spans="1:14" ht="30" x14ac:dyDescent="0.25">
      <c r="A36" s="27">
        <v>35</v>
      </c>
      <c r="B36" s="77" t="s">
        <v>37</v>
      </c>
      <c r="C36" s="73">
        <f>+SUMIFS('[1]New level'!I:I,'[1]New level'!A:A,[1]Sheet6!A36)</f>
        <v>31.949999999999996</v>
      </c>
      <c r="D36" s="19">
        <v>31.95</v>
      </c>
      <c r="E36" s="31">
        <f t="shared" si="1"/>
        <v>0</v>
      </c>
      <c r="F36" s="32">
        <f t="shared" si="0"/>
        <v>0</v>
      </c>
      <c r="G36" s="34" t="s">
        <v>360</v>
      </c>
      <c r="H36" s="21">
        <v>25.97</v>
      </c>
      <c r="I36" s="28">
        <f t="shared" si="2"/>
        <v>5.9799999999999969</v>
      </c>
      <c r="J36" s="59">
        <f t="shared" si="3"/>
        <v>0.18716744913928005</v>
      </c>
      <c r="K36" s="64" t="s">
        <v>408</v>
      </c>
      <c r="L36" s="21">
        <v>36.86</v>
      </c>
      <c r="M36" s="67">
        <f t="shared" si="6"/>
        <v>4.9100000000000037</v>
      </c>
      <c r="N36" s="66">
        <f t="shared" si="7"/>
        <v>0.15367762128325521</v>
      </c>
    </row>
    <row r="37" spans="1:14" ht="15" x14ac:dyDescent="0.25">
      <c r="A37" s="27">
        <v>36</v>
      </c>
      <c r="B37" s="77" t="s">
        <v>38</v>
      </c>
      <c r="C37" s="73">
        <f>+SUMIFS('[1]New level'!I:I,'[1]New level'!A:A,[1]Sheet6!A37)</f>
        <v>35</v>
      </c>
      <c r="D37" s="19">
        <v>34.28</v>
      </c>
      <c r="E37" s="28">
        <f t="shared" si="1"/>
        <v>0.71999999999999886</v>
      </c>
      <c r="F37" s="29">
        <f t="shared" si="0"/>
        <v>2.1003500583430538E-2</v>
      </c>
      <c r="G37" s="34" t="s">
        <v>361</v>
      </c>
      <c r="H37" s="21">
        <v>26.98</v>
      </c>
      <c r="I37" s="28">
        <f t="shared" si="2"/>
        <v>8.02</v>
      </c>
      <c r="J37" s="59">
        <f t="shared" si="3"/>
        <v>0.22914285714285712</v>
      </c>
      <c r="K37" s="64" t="s">
        <v>410</v>
      </c>
      <c r="L37" s="21">
        <v>39.590000000000003</v>
      </c>
      <c r="M37" s="67">
        <f t="shared" si="6"/>
        <v>4.5900000000000034</v>
      </c>
      <c r="N37" s="66">
        <f t="shared" si="7"/>
        <v>0.13114285714285723</v>
      </c>
    </row>
    <row r="38" spans="1:14" ht="15" x14ac:dyDescent="0.25">
      <c r="A38" s="27">
        <v>37</v>
      </c>
      <c r="B38" s="77" t="s">
        <v>39</v>
      </c>
      <c r="C38" s="73">
        <f>+SUMIFS('[1]New level'!I:I,'[1]New level'!A:A,[1]Sheet6!A38)</f>
        <v>40.69</v>
      </c>
      <c r="D38" s="19">
        <v>37.78</v>
      </c>
      <c r="E38" s="28">
        <f t="shared" si="1"/>
        <v>2.9099999999999966</v>
      </c>
      <c r="F38" s="29">
        <f t="shared" si="0"/>
        <v>7.7024880889359354E-2</v>
      </c>
      <c r="G38" s="34" t="s">
        <v>364</v>
      </c>
      <c r="H38" s="21">
        <v>33.049999999999997</v>
      </c>
      <c r="I38" s="28">
        <f t="shared" si="2"/>
        <v>7.6400000000000006</v>
      </c>
      <c r="J38" s="59">
        <f t="shared" si="3"/>
        <v>0.18776112066846892</v>
      </c>
      <c r="K38" s="64" t="s">
        <v>409</v>
      </c>
      <c r="L38" s="21">
        <v>41.88</v>
      </c>
      <c r="M38" s="67">
        <f t="shared" si="6"/>
        <v>1.1900000000000048</v>
      </c>
      <c r="N38" s="66">
        <f t="shared" si="7"/>
        <v>2.9245514868518185E-2</v>
      </c>
    </row>
    <row r="39" spans="1:14" ht="15" x14ac:dyDescent="0.25">
      <c r="A39" s="27">
        <v>38</v>
      </c>
      <c r="B39" s="77" t="s">
        <v>40</v>
      </c>
      <c r="C39" s="73">
        <f>+SUMIFS('[1]New level'!I:I,'[1]New level'!A:A,[1]Sheet6!A39)</f>
        <v>42</v>
      </c>
      <c r="D39" s="20"/>
      <c r="E39" s="28"/>
      <c r="F39" s="29"/>
      <c r="G39" s="34" t="s">
        <v>367</v>
      </c>
      <c r="H39" s="21">
        <v>38.58</v>
      </c>
      <c r="I39" s="28">
        <f t="shared" si="2"/>
        <v>3.4200000000000017</v>
      </c>
      <c r="J39" s="59">
        <f t="shared" si="3"/>
        <v>8.1428571428571475E-2</v>
      </c>
      <c r="K39" s="64" t="s">
        <v>411</v>
      </c>
      <c r="L39" s="21">
        <v>49.42</v>
      </c>
      <c r="M39" s="67">
        <f t="shared" si="6"/>
        <v>7.4200000000000017</v>
      </c>
      <c r="N39" s="66">
        <f t="shared" si="7"/>
        <v>0.17666666666666669</v>
      </c>
    </row>
    <row r="40" spans="1:14" ht="15" x14ac:dyDescent="0.25">
      <c r="A40" s="27">
        <v>39</v>
      </c>
      <c r="B40" s="77" t="s">
        <v>41</v>
      </c>
      <c r="C40" s="73">
        <f>+SUMIFS('[1]New level'!I:I,'[1]New level'!A:A,[1]Sheet6!A40)</f>
        <v>47.64</v>
      </c>
      <c r="D40" s="19">
        <v>47.64</v>
      </c>
      <c r="E40" s="31">
        <f t="shared" si="1"/>
        <v>0</v>
      </c>
      <c r="F40" s="32">
        <f t="shared" si="0"/>
        <v>0</v>
      </c>
      <c r="G40" s="34" t="s">
        <v>375</v>
      </c>
      <c r="H40" s="21">
        <v>46.71</v>
      </c>
      <c r="I40" s="28">
        <f t="shared" si="2"/>
        <v>0.92999999999999972</v>
      </c>
      <c r="J40" s="59">
        <f t="shared" si="3"/>
        <v>1.9521410579345082E-2</v>
      </c>
      <c r="K40" s="64" t="s">
        <v>412</v>
      </c>
      <c r="L40" s="21">
        <v>57.84</v>
      </c>
      <c r="M40" s="67">
        <f t="shared" si="6"/>
        <v>10.200000000000003</v>
      </c>
      <c r="N40" s="66">
        <f t="shared" si="7"/>
        <v>0.21410579345088168</v>
      </c>
    </row>
    <row r="41" spans="1:14" ht="15" x14ac:dyDescent="0.25">
      <c r="A41" s="27">
        <v>40</v>
      </c>
      <c r="B41" s="77" t="s">
        <v>42</v>
      </c>
      <c r="C41" s="73">
        <f>+SUMIFS('[1]New level'!I:I,'[1]New level'!A:A,[1]Sheet6!A41)</f>
        <v>23.12</v>
      </c>
      <c r="D41" s="19">
        <v>23.12</v>
      </c>
      <c r="E41" s="31">
        <f t="shared" si="1"/>
        <v>0</v>
      </c>
      <c r="F41" s="32">
        <f t="shared" si="0"/>
        <v>0</v>
      </c>
      <c r="G41" s="34" t="s">
        <v>359</v>
      </c>
      <c r="H41" s="21">
        <v>22.67</v>
      </c>
      <c r="I41" s="28">
        <f t="shared" si="2"/>
        <v>0.44999999999999929</v>
      </c>
      <c r="J41" s="59">
        <f t="shared" si="3"/>
        <v>1.9463667820069173E-2</v>
      </c>
      <c r="K41" s="64" t="s">
        <v>421</v>
      </c>
      <c r="L41" s="21">
        <v>23.87</v>
      </c>
      <c r="M41" s="67">
        <f t="shared" si="6"/>
        <v>0.75</v>
      </c>
      <c r="N41" s="66">
        <f t="shared" si="7"/>
        <v>3.2439446366782004E-2</v>
      </c>
    </row>
    <row r="42" spans="1:14" ht="15" x14ac:dyDescent="0.25">
      <c r="A42" s="27">
        <v>41</v>
      </c>
      <c r="B42" s="77" t="s">
        <v>43</v>
      </c>
      <c r="C42" s="73">
        <f>+SUMIFS('[1]New level'!I:I,'[1]New level'!A:A,[1]Sheet6!A42)</f>
        <v>24</v>
      </c>
      <c r="D42" s="19">
        <v>23.69</v>
      </c>
      <c r="E42" s="28">
        <f t="shared" si="1"/>
        <v>0.30999999999999872</v>
      </c>
      <c r="F42" s="29">
        <f t="shared" si="0"/>
        <v>1.308569016462637E-2</v>
      </c>
      <c r="G42" s="34" t="s">
        <v>354</v>
      </c>
      <c r="H42" s="21">
        <v>26.98</v>
      </c>
      <c r="I42" s="31">
        <f t="shared" si="2"/>
        <v>-2.9800000000000004</v>
      </c>
      <c r="J42" s="60">
        <f t="shared" si="3"/>
        <v>-0.12416666666666669</v>
      </c>
      <c r="K42" s="64" t="s">
        <v>420</v>
      </c>
      <c r="L42" s="21">
        <v>25.98</v>
      </c>
      <c r="M42" s="67">
        <f t="shared" si="6"/>
        <v>1.9800000000000004</v>
      </c>
      <c r="N42" s="66">
        <f t="shared" si="7"/>
        <v>8.2500000000000018E-2</v>
      </c>
    </row>
    <row r="43" spans="1:14" ht="15" x14ac:dyDescent="0.25">
      <c r="A43" s="27">
        <v>42</v>
      </c>
      <c r="B43" s="77" t="s">
        <v>44</v>
      </c>
      <c r="C43" s="73">
        <f>+SUMIFS('[1]New level'!I:I,'[1]New level'!A:A,[1]Sheet6!A43)</f>
        <v>26</v>
      </c>
      <c r="D43" s="19">
        <v>24.88</v>
      </c>
      <c r="E43" s="28">
        <f t="shared" si="1"/>
        <v>1.120000000000001</v>
      </c>
      <c r="F43" s="29">
        <f t="shared" si="0"/>
        <v>4.5016077170418049E-2</v>
      </c>
      <c r="G43" s="34" t="s">
        <v>356</v>
      </c>
      <c r="H43" s="21">
        <v>27.46</v>
      </c>
      <c r="I43" s="31">
        <f t="shared" si="2"/>
        <v>-1.4600000000000009</v>
      </c>
      <c r="J43" s="60">
        <f t="shared" si="3"/>
        <v>-5.6153846153846186E-2</v>
      </c>
      <c r="K43" s="64" t="s">
        <v>419</v>
      </c>
      <c r="L43" s="21">
        <v>28.1</v>
      </c>
      <c r="M43" s="67">
        <f t="shared" si="6"/>
        <v>2.1000000000000014</v>
      </c>
      <c r="N43" s="66">
        <f t="shared" si="7"/>
        <v>8.0769230769230829E-2</v>
      </c>
    </row>
    <row r="44" spans="1:14" ht="15" x14ac:dyDescent="0.25">
      <c r="A44" s="27">
        <v>43</v>
      </c>
      <c r="B44" s="77" t="s">
        <v>45</v>
      </c>
      <c r="C44" s="73">
        <f>+SUMIFS('[1]New level'!I:I,'[1]New level'!A:A,[1]Sheet6!A44)</f>
        <v>28</v>
      </c>
      <c r="D44" s="19">
        <v>26.65</v>
      </c>
      <c r="E44" s="28">
        <f t="shared" si="1"/>
        <v>1.3500000000000014</v>
      </c>
      <c r="F44" s="29">
        <f t="shared" si="0"/>
        <v>5.0656660412758028E-2</v>
      </c>
      <c r="G44" s="34" t="s">
        <v>356</v>
      </c>
      <c r="H44" s="21">
        <v>27.46</v>
      </c>
      <c r="I44" s="28">
        <f t="shared" si="2"/>
        <v>0.53999999999999915</v>
      </c>
      <c r="J44" s="59">
        <f t="shared" si="3"/>
        <v>1.9285714285714257E-2</v>
      </c>
      <c r="K44" s="64" t="s">
        <v>418</v>
      </c>
      <c r="L44" s="21">
        <v>28.8</v>
      </c>
      <c r="M44" s="67">
        <f t="shared" si="6"/>
        <v>0.80000000000000071</v>
      </c>
      <c r="N44" s="66">
        <f t="shared" si="7"/>
        <v>2.8571428571428598E-2</v>
      </c>
    </row>
    <row r="45" spans="1:14" ht="15" x14ac:dyDescent="0.25">
      <c r="A45" s="27">
        <v>44</v>
      </c>
      <c r="B45" s="77" t="s">
        <v>46</v>
      </c>
      <c r="C45" s="73">
        <f>+SUMIFS('[1]New level'!I:I,'[1]New level'!A:A,[1]Sheet6!A45)</f>
        <v>30</v>
      </c>
      <c r="D45" s="19">
        <v>29.15</v>
      </c>
      <c r="E45" s="28">
        <f t="shared" si="1"/>
        <v>0.85000000000000142</v>
      </c>
      <c r="F45" s="29">
        <f t="shared" si="0"/>
        <v>2.9159519725557512E-2</v>
      </c>
      <c r="G45" s="34" t="s">
        <v>373</v>
      </c>
      <c r="H45" s="21">
        <v>28.4</v>
      </c>
      <c r="I45" s="28">
        <f t="shared" si="2"/>
        <v>1.6000000000000014</v>
      </c>
      <c r="J45" s="59">
        <f t="shared" si="3"/>
        <v>5.3333333333333378E-2</v>
      </c>
      <c r="K45" s="64" t="s">
        <v>417</v>
      </c>
      <c r="L45" s="21">
        <v>31.6</v>
      </c>
      <c r="M45" s="67">
        <f t="shared" si="6"/>
        <v>1.6000000000000014</v>
      </c>
      <c r="N45" s="66">
        <f t="shared" si="7"/>
        <v>5.3333333333333378E-2</v>
      </c>
    </row>
    <row r="46" spans="1:14" ht="15" x14ac:dyDescent="0.25">
      <c r="A46" s="27">
        <v>45</v>
      </c>
      <c r="B46" s="77" t="s">
        <v>47</v>
      </c>
      <c r="C46" s="73">
        <f>+SUMIFS('[1]New level'!I:I,'[1]New level'!A:A,[1]Sheet6!A46)</f>
        <v>34</v>
      </c>
      <c r="D46" s="19">
        <v>32.6</v>
      </c>
      <c r="E46" s="28">
        <f t="shared" si="1"/>
        <v>1.3999999999999986</v>
      </c>
      <c r="F46" s="29">
        <f t="shared" si="0"/>
        <v>4.2944785276073573E-2</v>
      </c>
      <c r="G46" s="34" t="s">
        <v>370</v>
      </c>
      <c r="H46" s="21">
        <v>31.75</v>
      </c>
      <c r="I46" s="28">
        <f t="shared" si="2"/>
        <v>2.25</v>
      </c>
      <c r="J46" s="59">
        <f t="shared" si="3"/>
        <v>6.6176470588235295E-2</v>
      </c>
      <c r="K46" s="64" t="s">
        <v>416</v>
      </c>
      <c r="L46" s="21">
        <v>33.71</v>
      </c>
      <c r="M46" s="31">
        <f t="shared" si="6"/>
        <v>-0.28999999999999915</v>
      </c>
      <c r="N46" s="68">
        <f t="shared" si="7"/>
        <v>-8.5294117647058566E-3</v>
      </c>
    </row>
    <row r="47" spans="1:14" ht="15" x14ac:dyDescent="0.25">
      <c r="A47" s="27">
        <v>46</v>
      </c>
      <c r="B47" s="77" t="s">
        <v>48</v>
      </c>
      <c r="C47" s="73">
        <f>+SUMIFS('[1]New level'!I:I,'[1]New level'!A:A,[1]Sheet6!A47)</f>
        <v>39</v>
      </c>
      <c r="D47" s="19">
        <v>37.42</v>
      </c>
      <c r="E47" s="28">
        <f t="shared" si="1"/>
        <v>1.5799999999999983</v>
      </c>
      <c r="F47" s="29">
        <f t="shared" si="0"/>
        <v>4.2223409941207865E-2</v>
      </c>
      <c r="G47" s="34" t="s">
        <v>371</v>
      </c>
      <c r="H47" s="21">
        <v>32.869999999999997</v>
      </c>
      <c r="I47" s="28">
        <f t="shared" si="2"/>
        <v>6.1300000000000026</v>
      </c>
      <c r="J47" s="59">
        <f t="shared" si="3"/>
        <v>0.15717948717948724</v>
      </c>
      <c r="K47" s="64" t="s">
        <v>416</v>
      </c>
      <c r="L47" s="21">
        <v>33.71</v>
      </c>
      <c r="M47" s="31">
        <f t="shared" si="6"/>
        <v>-5.2899999999999991</v>
      </c>
      <c r="N47" s="68">
        <f t="shared" si="7"/>
        <v>-0.13564102564102562</v>
      </c>
    </row>
    <row r="48" spans="1:14" ht="15" x14ac:dyDescent="0.25">
      <c r="A48" s="27">
        <v>47</v>
      </c>
      <c r="B48" s="77" t="s">
        <v>49</v>
      </c>
      <c r="C48" s="73">
        <f>+SUMIFS('[1]New level'!I:I,'[1]New level'!A:A,[1]Sheet6!A48)</f>
        <v>25.52</v>
      </c>
      <c r="D48" s="19">
        <v>23.11</v>
      </c>
      <c r="E48" s="28">
        <f t="shared" si="1"/>
        <v>2.41</v>
      </c>
      <c r="F48" s="29">
        <f t="shared" si="0"/>
        <v>0.10428385980095198</v>
      </c>
      <c r="G48" s="34" t="s">
        <v>358</v>
      </c>
      <c r="H48" s="21">
        <v>23.57</v>
      </c>
      <c r="I48" s="28">
        <f t="shared" si="2"/>
        <v>1.9499999999999993</v>
      </c>
      <c r="J48" s="59">
        <f t="shared" si="3"/>
        <v>7.641065830721E-2</v>
      </c>
      <c r="K48" s="64" t="s">
        <v>413</v>
      </c>
      <c r="L48" s="21">
        <v>25.98</v>
      </c>
      <c r="M48" s="67">
        <f t="shared" si="6"/>
        <v>0.46000000000000085</v>
      </c>
      <c r="N48" s="66">
        <f t="shared" si="7"/>
        <v>1.8025078369905991E-2</v>
      </c>
    </row>
    <row r="49" spans="1:14" ht="15" x14ac:dyDescent="0.25">
      <c r="A49" s="27">
        <v>48</v>
      </c>
      <c r="B49" s="77" t="s">
        <v>50</v>
      </c>
      <c r="C49" s="73">
        <f>+SUMIFS('[1]New level'!I:I,'[1]New level'!A:A,[1]Sheet6!A49)</f>
        <v>25.52</v>
      </c>
      <c r="D49" s="19">
        <v>24.15</v>
      </c>
      <c r="E49" s="28">
        <f t="shared" si="1"/>
        <v>1.370000000000001</v>
      </c>
      <c r="F49" s="29">
        <f t="shared" si="0"/>
        <v>5.6728778467908948E-2</v>
      </c>
      <c r="G49" s="34" t="s">
        <v>355</v>
      </c>
      <c r="H49" s="21">
        <v>24.47</v>
      </c>
      <c r="I49" s="28">
        <f t="shared" si="2"/>
        <v>1.0500000000000007</v>
      </c>
      <c r="J49" s="59">
        <f t="shared" si="3"/>
        <v>4.1144200626959275E-2</v>
      </c>
      <c r="K49" s="64" t="s">
        <v>414</v>
      </c>
      <c r="L49" s="21">
        <v>26.69</v>
      </c>
      <c r="M49" s="67">
        <f t="shared" si="6"/>
        <v>1.1700000000000017</v>
      </c>
      <c r="N49" s="66">
        <f t="shared" si="7"/>
        <v>4.5846394984326085E-2</v>
      </c>
    </row>
    <row r="50" spans="1:14" ht="15.75" thickBot="1" x14ac:dyDescent="0.3">
      <c r="A50" s="35">
        <v>49</v>
      </c>
      <c r="B50" s="78" t="s">
        <v>51</v>
      </c>
      <c r="C50" s="75">
        <f>+SUMIFS('[1]New level'!I:I,'[1]New level'!A:A,[1]Sheet6!A50)</f>
        <v>25.52</v>
      </c>
      <c r="D50" s="36">
        <v>25.52</v>
      </c>
      <c r="E50" s="37">
        <f t="shared" si="1"/>
        <v>0</v>
      </c>
      <c r="F50" s="38">
        <f t="shared" si="0"/>
        <v>0</v>
      </c>
      <c r="G50" s="39" t="s">
        <v>357</v>
      </c>
      <c r="H50" s="40">
        <v>24.76</v>
      </c>
      <c r="I50" s="37">
        <f t="shared" si="2"/>
        <v>0.75999999999999801</v>
      </c>
      <c r="J50" s="61">
        <f t="shared" si="3"/>
        <v>2.9780564263322807E-2</v>
      </c>
      <c r="K50" s="65" t="s">
        <v>415</v>
      </c>
      <c r="L50" s="40">
        <v>28.1</v>
      </c>
      <c r="M50" s="69">
        <f t="shared" si="6"/>
        <v>2.5800000000000018</v>
      </c>
      <c r="N50" s="70">
        <f t="shared" si="7"/>
        <v>0.10109717868338565</v>
      </c>
    </row>
    <row r="51" spans="1:14" x14ac:dyDescent="0.2">
      <c r="A51" s="1"/>
      <c r="C51" s="1"/>
    </row>
    <row r="52" spans="1:14" x14ac:dyDescent="0.2">
      <c r="A52" s="1"/>
      <c r="C52" s="1"/>
    </row>
    <row r="53" spans="1:14" x14ac:dyDescent="0.2">
      <c r="A53" s="1"/>
      <c r="C53" s="1"/>
    </row>
    <row r="54" spans="1:14" x14ac:dyDescent="0.2">
      <c r="A54" s="1"/>
      <c r="C54" s="1"/>
    </row>
    <row r="55" spans="1:14" x14ac:dyDescent="0.2">
      <c r="A55" s="1"/>
      <c r="C55" s="1"/>
    </row>
    <row r="56" spans="1:14" x14ac:dyDescent="0.2">
      <c r="A56" s="1"/>
      <c r="C56" s="1"/>
    </row>
    <row r="57" spans="1:14" x14ac:dyDescent="0.2">
      <c r="A57" s="1"/>
      <c r="C57" s="1"/>
    </row>
    <row r="58" spans="1:14" x14ac:dyDescent="0.2">
      <c r="A58" s="1"/>
      <c r="C58" s="1"/>
    </row>
    <row r="59" spans="1:14" x14ac:dyDescent="0.2">
      <c r="A59" s="1"/>
      <c r="C59" s="1"/>
    </row>
    <row r="60" spans="1:14" x14ac:dyDescent="0.2">
      <c r="A60" s="1"/>
      <c r="C60" s="1"/>
    </row>
    <row r="61" spans="1:14" x14ac:dyDescent="0.2">
      <c r="A61" s="1"/>
      <c r="C61" s="1"/>
    </row>
  </sheetData>
  <phoneticPr fontId="10" type="noConversion"/>
  <hyperlinks>
    <hyperlink ref="K1" r:id="rId1" xr:uid="{88444490-A9D3-4180-ADC8-0036F16CF8E2}"/>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1E3CA-7772-4C25-A66A-8CE3583A881B}">
  <dimension ref="A1:C440"/>
  <sheetViews>
    <sheetView topLeftCell="A37" zoomScaleNormal="100" workbookViewId="0">
      <selection activeCell="A50" sqref="A50"/>
    </sheetView>
  </sheetViews>
  <sheetFormatPr defaultColWidth="9.140625" defaultRowHeight="15" x14ac:dyDescent="0.25"/>
  <cols>
    <col min="1" max="1" width="180.28515625" style="3" customWidth="1"/>
    <col min="2" max="2" width="14.28515625" style="3" customWidth="1"/>
    <col min="3" max="16384" width="9.140625" style="3"/>
  </cols>
  <sheetData>
    <row r="1" spans="1:1" x14ac:dyDescent="0.25">
      <c r="A1" s="3" t="s">
        <v>350</v>
      </c>
    </row>
    <row r="2" spans="1:1" x14ac:dyDescent="0.25">
      <c r="A2" s="3" t="s">
        <v>349</v>
      </c>
    </row>
    <row r="4" spans="1:1" x14ac:dyDescent="0.25">
      <c r="A4" s="3" t="s">
        <v>348</v>
      </c>
    </row>
    <row r="7" spans="1:1" x14ac:dyDescent="0.25">
      <c r="A7" s="13" t="s">
        <v>347</v>
      </c>
    </row>
    <row r="8" spans="1:1" x14ac:dyDescent="0.25">
      <c r="A8" s="13" t="s">
        <v>2</v>
      </c>
    </row>
    <row r="9" spans="1:1" x14ac:dyDescent="0.25">
      <c r="A9" s="3" t="s">
        <v>346</v>
      </c>
    </row>
    <row r="10" spans="1:1" x14ac:dyDescent="0.25">
      <c r="A10" s="3" t="s">
        <v>345</v>
      </c>
    </row>
    <row r="12" spans="1:1" x14ac:dyDescent="0.25">
      <c r="A12" s="13" t="s">
        <v>344</v>
      </c>
    </row>
    <row r="13" spans="1:1" x14ac:dyDescent="0.25">
      <c r="A13" s="13" t="s">
        <v>3</v>
      </c>
    </row>
    <row r="14" spans="1:1" x14ac:dyDescent="0.25">
      <c r="A14" s="3" t="s">
        <v>172</v>
      </c>
    </row>
    <row r="15" spans="1:1" x14ac:dyDescent="0.25">
      <c r="A15" s="3" t="s">
        <v>343</v>
      </c>
    </row>
    <row r="16" spans="1:1" x14ac:dyDescent="0.25">
      <c r="A16" s="3" t="s">
        <v>149</v>
      </c>
    </row>
    <row r="17" spans="1:1" x14ac:dyDescent="0.25">
      <c r="A17" s="3" t="s">
        <v>342</v>
      </c>
    </row>
    <row r="20" spans="1:1" x14ac:dyDescent="0.25">
      <c r="A20" s="13" t="s">
        <v>341</v>
      </c>
    </row>
    <row r="21" spans="1:1" x14ac:dyDescent="0.25">
      <c r="A21" s="13" t="s">
        <v>4</v>
      </c>
    </row>
    <row r="22" spans="1:1" ht="30" x14ac:dyDescent="0.25">
      <c r="A22" s="16" t="s">
        <v>340</v>
      </c>
    </row>
    <row r="23" spans="1:1" x14ac:dyDescent="0.25">
      <c r="A23" s="16" t="s">
        <v>159</v>
      </c>
    </row>
    <row r="24" spans="1:1" x14ac:dyDescent="0.25">
      <c r="A24" s="3" t="s">
        <v>339</v>
      </c>
    </row>
    <row r="25" spans="1:1" x14ac:dyDescent="0.25">
      <c r="A25" s="3" t="s">
        <v>338</v>
      </c>
    </row>
    <row r="26" spans="1:1" x14ac:dyDescent="0.25">
      <c r="A26" s="3" t="s">
        <v>149</v>
      </c>
    </row>
    <row r="28" spans="1:1" x14ac:dyDescent="0.25">
      <c r="A28" s="13" t="s">
        <v>337</v>
      </c>
    </row>
    <row r="29" spans="1:1" x14ac:dyDescent="0.25">
      <c r="A29" s="13" t="s">
        <v>336</v>
      </c>
    </row>
    <row r="30" spans="1:1" x14ac:dyDescent="0.25">
      <c r="A30" s="3" t="s">
        <v>335</v>
      </c>
    </row>
    <row r="31" spans="1:1" x14ac:dyDescent="0.25">
      <c r="A31" s="3" t="s">
        <v>334</v>
      </c>
    </row>
    <row r="32" spans="1:1" x14ac:dyDescent="0.25">
      <c r="A32" s="3" t="s">
        <v>333</v>
      </c>
    </row>
    <row r="33" spans="1:1" ht="30" x14ac:dyDescent="0.25">
      <c r="A33" s="16" t="s">
        <v>332</v>
      </c>
    </row>
    <row r="34" spans="1:1" x14ac:dyDescent="0.25">
      <c r="A34" s="16" t="s">
        <v>331</v>
      </c>
    </row>
    <row r="35" spans="1:1" x14ac:dyDescent="0.25">
      <c r="A35" s="3" t="s">
        <v>330</v>
      </c>
    </row>
    <row r="36" spans="1:1" x14ac:dyDescent="0.25">
      <c r="A36" s="3" t="s">
        <v>149</v>
      </c>
    </row>
    <row r="37" spans="1:1" x14ac:dyDescent="0.25">
      <c r="A37" s="3" t="s">
        <v>329</v>
      </c>
    </row>
    <row r="39" spans="1:1" x14ac:dyDescent="0.25">
      <c r="A39" s="13" t="s">
        <v>328</v>
      </c>
    </row>
    <row r="40" spans="1:1" x14ac:dyDescent="0.25">
      <c r="A40" s="13" t="s">
        <v>327</v>
      </c>
    </row>
    <row r="41" spans="1:1" x14ac:dyDescent="0.25">
      <c r="A41" s="3" t="s">
        <v>326</v>
      </c>
    </row>
    <row r="42" spans="1:1" x14ac:dyDescent="0.25">
      <c r="A42" s="3" t="s">
        <v>325</v>
      </c>
    </row>
    <row r="43" spans="1:1" ht="30" x14ac:dyDescent="0.25">
      <c r="A43" s="16" t="s">
        <v>324</v>
      </c>
    </row>
    <row r="44" spans="1:1" ht="30" x14ac:dyDescent="0.25">
      <c r="A44" s="16" t="s">
        <v>323</v>
      </c>
    </row>
    <row r="45" spans="1:1" ht="30" x14ac:dyDescent="0.25">
      <c r="A45" s="16" t="s">
        <v>322</v>
      </c>
    </row>
    <row r="46" spans="1:1" x14ac:dyDescent="0.25">
      <c r="A46" s="3" t="s">
        <v>321</v>
      </c>
    </row>
    <row r="47" spans="1:1" x14ac:dyDescent="0.25">
      <c r="A47" s="3" t="s">
        <v>149</v>
      </c>
    </row>
    <row r="48" spans="1:1" x14ac:dyDescent="0.25">
      <c r="A48" s="3" t="s">
        <v>320</v>
      </c>
    </row>
    <row r="49" spans="1:1" x14ac:dyDescent="0.25">
      <c r="A49" s="3" t="s">
        <v>319</v>
      </c>
    </row>
    <row r="50" spans="1:1" x14ac:dyDescent="0.25">
      <c r="A50" s="3" t="s">
        <v>318</v>
      </c>
    </row>
    <row r="53" spans="1:1" x14ac:dyDescent="0.25">
      <c r="A53" s="13" t="s">
        <v>317</v>
      </c>
    </row>
    <row r="54" spans="1:1" x14ac:dyDescent="0.25">
      <c r="A54" s="13" t="s">
        <v>316</v>
      </c>
    </row>
    <row r="55" spans="1:1" x14ac:dyDescent="0.25">
      <c r="A55" s="3" t="s">
        <v>315</v>
      </c>
    </row>
    <row r="56" spans="1:1" x14ac:dyDescent="0.25">
      <c r="A56" s="3" t="s">
        <v>314</v>
      </c>
    </row>
    <row r="57" spans="1:1" ht="30" x14ac:dyDescent="0.25">
      <c r="A57" s="16" t="s">
        <v>313</v>
      </c>
    </row>
    <row r="58" spans="1:1" x14ac:dyDescent="0.25">
      <c r="A58" s="16" t="s">
        <v>312</v>
      </c>
    </row>
    <row r="59" spans="1:1" x14ac:dyDescent="0.25">
      <c r="A59" s="3" t="s">
        <v>311</v>
      </c>
    </row>
    <row r="60" spans="1:1" x14ac:dyDescent="0.25">
      <c r="A60" s="3" t="s">
        <v>310</v>
      </c>
    </row>
    <row r="61" spans="1:1" x14ac:dyDescent="0.25">
      <c r="A61" s="3" t="s">
        <v>309</v>
      </c>
    </row>
    <row r="62" spans="1:1" x14ac:dyDescent="0.25">
      <c r="A62" s="3" t="s">
        <v>308</v>
      </c>
    </row>
    <row r="63" spans="1:1" x14ac:dyDescent="0.25">
      <c r="A63" s="3" t="s">
        <v>293</v>
      </c>
    </row>
    <row r="64" spans="1:1" x14ac:dyDescent="0.25">
      <c r="A64" s="3" t="s">
        <v>307</v>
      </c>
    </row>
    <row r="65" spans="1:1" x14ac:dyDescent="0.25">
      <c r="A65" s="3" t="s">
        <v>149</v>
      </c>
    </row>
    <row r="66" spans="1:1" x14ac:dyDescent="0.25">
      <c r="A66" s="3" t="s">
        <v>306</v>
      </c>
    </row>
    <row r="67" spans="1:1" x14ac:dyDescent="0.25">
      <c r="A67" s="3" t="s">
        <v>305</v>
      </c>
    </row>
    <row r="68" spans="1:1" x14ac:dyDescent="0.25">
      <c r="A68" s="3" t="s">
        <v>304</v>
      </c>
    </row>
    <row r="71" spans="1:1" x14ac:dyDescent="0.25">
      <c r="A71" s="13" t="s">
        <v>303</v>
      </c>
    </row>
    <row r="72" spans="1:1" x14ac:dyDescent="0.25">
      <c r="A72" s="13" t="s">
        <v>302</v>
      </c>
    </row>
    <row r="73" spans="1:1" x14ac:dyDescent="0.25">
      <c r="A73" s="16" t="s">
        <v>301</v>
      </c>
    </row>
    <row r="74" spans="1:1" x14ac:dyDescent="0.25">
      <c r="A74" s="3" t="s">
        <v>300</v>
      </c>
    </row>
    <row r="75" spans="1:1" x14ac:dyDescent="0.25">
      <c r="A75" s="3" t="s">
        <v>299</v>
      </c>
    </row>
    <row r="76" spans="1:1" x14ac:dyDescent="0.25">
      <c r="A76" s="3" t="s">
        <v>298</v>
      </c>
    </row>
    <row r="77" spans="1:1" x14ac:dyDescent="0.25">
      <c r="A77" s="3" t="s">
        <v>297</v>
      </c>
    </row>
    <row r="78" spans="1:1" x14ac:dyDescent="0.25">
      <c r="A78" s="3" t="s">
        <v>296</v>
      </c>
    </row>
    <row r="79" spans="1:1" x14ac:dyDescent="0.25">
      <c r="A79" s="3" t="s">
        <v>295</v>
      </c>
    </row>
    <row r="80" spans="1:1" x14ac:dyDescent="0.25">
      <c r="A80" s="3" t="s">
        <v>186</v>
      </c>
    </row>
    <row r="81" spans="1:1" x14ac:dyDescent="0.25">
      <c r="A81" s="3" t="s">
        <v>294</v>
      </c>
    </row>
    <row r="82" spans="1:1" x14ac:dyDescent="0.25">
      <c r="A82" s="3" t="s">
        <v>183</v>
      </c>
    </row>
    <row r="83" spans="1:1" x14ac:dyDescent="0.25">
      <c r="A83" s="3" t="s">
        <v>293</v>
      </c>
    </row>
    <row r="84" spans="1:1" x14ac:dyDescent="0.25">
      <c r="A84" s="3" t="s">
        <v>179</v>
      </c>
    </row>
    <row r="85" spans="1:1" x14ac:dyDescent="0.25">
      <c r="A85" s="3" t="s">
        <v>149</v>
      </c>
    </row>
    <row r="86" spans="1:1" ht="15.6" customHeight="1" x14ac:dyDescent="0.25">
      <c r="A86" s="3" t="s">
        <v>292</v>
      </c>
    </row>
    <row r="87" spans="1:1" ht="15.95" customHeight="1" x14ac:dyDescent="0.25">
      <c r="A87" s="3" t="s">
        <v>291</v>
      </c>
    </row>
    <row r="88" spans="1:1" ht="16.5" customHeight="1" x14ac:dyDescent="0.25">
      <c r="A88" s="9" t="s">
        <v>290</v>
      </c>
    </row>
    <row r="89" spans="1:1" x14ac:dyDescent="0.25">
      <c r="A89" s="3" t="s">
        <v>289</v>
      </c>
    </row>
    <row r="92" spans="1:1" x14ac:dyDescent="0.25">
      <c r="A92" s="13" t="s">
        <v>288</v>
      </c>
    </row>
    <row r="93" spans="1:1" ht="15" customHeight="1" x14ac:dyDescent="0.25">
      <c r="A93" s="13" t="s">
        <v>15</v>
      </c>
    </row>
    <row r="94" spans="1:1" x14ac:dyDescent="0.25">
      <c r="A94" s="3" t="s">
        <v>149</v>
      </c>
    </row>
    <row r="95" spans="1:1" x14ac:dyDescent="0.25">
      <c r="A95" s="3" t="s">
        <v>287</v>
      </c>
    </row>
    <row r="96" spans="1:1" x14ac:dyDescent="0.25">
      <c r="A96" s="3" t="s">
        <v>286</v>
      </c>
    </row>
    <row r="97" spans="1:2" x14ac:dyDescent="0.25">
      <c r="A97" s="3" t="s">
        <v>176</v>
      </c>
    </row>
    <row r="99" spans="1:2" x14ac:dyDescent="0.25">
      <c r="A99" s="13" t="s">
        <v>285</v>
      </c>
    </row>
    <row r="100" spans="1:2" x14ac:dyDescent="0.25">
      <c r="A100" s="13" t="s">
        <v>284</v>
      </c>
    </row>
    <row r="101" spans="1:2" x14ac:dyDescent="0.25">
      <c r="A101" s="3" t="s">
        <v>283</v>
      </c>
    </row>
    <row r="102" spans="1:2" x14ac:dyDescent="0.25">
      <c r="A102" s="3" t="s">
        <v>282</v>
      </c>
    </row>
    <row r="103" spans="1:2" x14ac:dyDescent="0.25">
      <c r="A103" s="3" t="s">
        <v>281</v>
      </c>
    </row>
    <row r="104" spans="1:2" x14ac:dyDescent="0.25">
      <c r="A104" s="3" t="s">
        <v>280</v>
      </c>
    </row>
    <row r="105" spans="1:2" x14ac:dyDescent="0.25">
      <c r="A105" s="3" t="s">
        <v>279</v>
      </c>
    </row>
    <row r="106" spans="1:2" x14ac:dyDescent="0.25">
      <c r="A106" s="3" t="s">
        <v>278</v>
      </c>
    </row>
    <row r="107" spans="1:2" x14ac:dyDescent="0.25">
      <c r="A107" s="3" t="s">
        <v>277</v>
      </c>
      <c r="B107" s="18"/>
    </row>
    <row r="108" spans="1:2" x14ac:dyDescent="0.25">
      <c r="A108" s="3" t="s">
        <v>276</v>
      </c>
      <c r="B108" s="18"/>
    </row>
    <row r="109" spans="1:2" x14ac:dyDescent="0.25">
      <c r="A109" s="16" t="s">
        <v>93</v>
      </c>
      <c r="B109" s="18"/>
    </row>
    <row r="110" spans="1:2" x14ac:dyDescent="0.25">
      <c r="A110" s="3" t="s">
        <v>91</v>
      </c>
      <c r="B110" s="18"/>
    </row>
    <row r="111" spans="1:2" x14ac:dyDescent="0.25">
      <c r="A111" s="3" t="s">
        <v>275</v>
      </c>
    </row>
    <row r="112" spans="1:2" x14ac:dyDescent="0.25">
      <c r="A112" s="3" t="s">
        <v>274</v>
      </c>
    </row>
    <row r="113" spans="1:1" x14ac:dyDescent="0.25">
      <c r="A113" s="3" t="s">
        <v>273</v>
      </c>
    </row>
    <row r="114" spans="1:1" x14ac:dyDescent="0.25">
      <c r="A114" s="3" t="s">
        <v>272</v>
      </c>
    </row>
    <row r="115" spans="1:1" x14ac:dyDescent="0.25">
      <c r="A115" s="3" t="s">
        <v>271</v>
      </c>
    </row>
    <row r="116" spans="1:1" ht="17.45" customHeight="1" x14ac:dyDescent="0.25">
      <c r="A116" s="3" t="s">
        <v>149</v>
      </c>
    </row>
    <row r="117" spans="1:1" ht="17.45" customHeight="1" x14ac:dyDescent="0.25">
      <c r="A117" s="3" t="s">
        <v>270</v>
      </c>
    </row>
    <row r="118" spans="1:1" x14ac:dyDescent="0.25">
      <c r="A118" s="3" t="s">
        <v>269</v>
      </c>
    </row>
    <row r="119" spans="1:1" x14ac:dyDescent="0.25">
      <c r="A119" s="9" t="s">
        <v>268</v>
      </c>
    </row>
    <row r="120" spans="1:1" x14ac:dyDescent="0.25">
      <c r="A120" s="3" t="s">
        <v>176</v>
      </c>
    </row>
    <row r="123" spans="1:1" x14ac:dyDescent="0.25">
      <c r="A123" s="13" t="s">
        <v>267</v>
      </c>
    </row>
    <row r="124" spans="1:1" x14ac:dyDescent="0.25">
      <c r="A124" s="13" t="s">
        <v>266</v>
      </c>
    </row>
    <row r="125" spans="1:1" x14ac:dyDescent="0.25">
      <c r="A125" s="3" t="s">
        <v>265</v>
      </c>
    </row>
    <row r="126" spans="1:1" ht="16.5" customHeight="1" x14ac:dyDescent="0.25">
      <c r="A126" s="3" t="s">
        <v>264</v>
      </c>
    </row>
    <row r="127" spans="1:1" ht="16.5" customHeight="1" x14ac:dyDescent="0.25">
      <c r="A127" s="3" t="s">
        <v>263</v>
      </c>
    </row>
    <row r="128" spans="1:1" ht="45" x14ac:dyDescent="0.25">
      <c r="A128" s="16" t="s">
        <v>262</v>
      </c>
    </row>
    <row r="129" spans="1:1" x14ac:dyDescent="0.25">
      <c r="A129" s="3" t="s">
        <v>254</v>
      </c>
    </row>
    <row r="130" spans="1:1" x14ac:dyDescent="0.25">
      <c r="A130" s="3" t="s">
        <v>149</v>
      </c>
    </row>
    <row r="131" spans="1:1" x14ac:dyDescent="0.25">
      <c r="A131" s="16"/>
    </row>
    <row r="132" spans="1:1" x14ac:dyDescent="0.25">
      <c r="A132" s="13" t="s">
        <v>261</v>
      </c>
    </row>
    <row r="133" spans="1:1" x14ac:dyDescent="0.25">
      <c r="A133" s="13" t="s">
        <v>260</v>
      </c>
    </row>
    <row r="134" spans="1:1" x14ac:dyDescent="0.25">
      <c r="A134" s="3" t="s">
        <v>259</v>
      </c>
    </row>
    <row r="135" spans="1:1" x14ac:dyDescent="0.25">
      <c r="A135" s="3" t="s">
        <v>258</v>
      </c>
    </row>
    <row r="136" spans="1:1" x14ac:dyDescent="0.25">
      <c r="A136" s="3" t="s">
        <v>257</v>
      </c>
    </row>
    <row r="137" spans="1:1" x14ac:dyDescent="0.25">
      <c r="A137" s="3" t="s">
        <v>256</v>
      </c>
    </row>
    <row r="138" spans="1:1" ht="16.5" customHeight="1" x14ac:dyDescent="0.25">
      <c r="A138" s="3" t="s">
        <v>255</v>
      </c>
    </row>
    <row r="139" spans="1:1" ht="16.5" customHeight="1" x14ac:dyDescent="0.25">
      <c r="A139" s="16" t="s">
        <v>254</v>
      </c>
    </row>
    <row r="140" spans="1:1" x14ac:dyDescent="0.25">
      <c r="A140" s="3" t="s">
        <v>149</v>
      </c>
    </row>
    <row r="141" spans="1:1" x14ac:dyDescent="0.25">
      <c r="A141" s="16"/>
    </row>
    <row r="142" spans="1:1" x14ac:dyDescent="0.25">
      <c r="A142" s="13" t="s">
        <v>253</v>
      </c>
    </row>
    <row r="143" spans="1:1" x14ac:dyDescent="0.25">
      <c r="A143" s="13" t="s">
        <v>252</v>
      </c>
    </row>
    <row r="144" spans="1:1" x14ac:dyDescent="0.25">
      <c r="A144" s="3" t="s">
        <v>251</v>
      </c>
    </row>
    <row r="145" spans="1:1" x14ac:dyDescent="0.25">
      <c r="A145" s="3" t="s">
        <v>250</v>
      </c>
    </row>
    <row r="146" spans="1:1" x14ac:dyDescent="0.25">
      <c r="A146" s="3" t="s">
        <v>249</v>
      </c>
    </row>
    <row r="147" spans="1:1" x14ac:dyDescent="0.25">
      <c r="A147" s="3" t="s">
        <v>248</v>
      </c>
    </row>
    <row r="148" spans="1:1" x14ac:dyDescent="0.25">
      <c r="A148" s="3" t="s">
        <v>247</v>
      </c>
    </row>
    <row r="149" spans="1:1" x14ac:dyDescent="0.25">
      <c r="A149" s="3" t="s">
        <v>246</v>
      </c>
    </row>
    <row r="150" spans="1:1" x14ac:dyDescent="0.25">
      <c r="A150" s="16" t="s">
        <v>245</v>
      </c>
    </row>
    <row r="151" spans="1:1" x14ac:dyDescent="0.25">
      <c r="A151" s="3" t="s">
        <v>244</v>
      </c>
    </row>
    <row r="152" spans="1:1" x14ac:dyDescent="0.25">
      <c r="A152" s="3" t="s">
        <v>149</v>
      </c>
    </row>
    <row r="154" spans="1:1" ht="17.100000000000001" customHeight="1" x14ac:dyDescent="0.25">
      <c r="A154" s="13" t="s">
        <v>243</v>
      </c>
    </row>
    <row r="155" spans="1:1" x14ac:dyDescent="0.25">
      <c r="A155" s="13" t="s">
        <v>242</v>
      </c>
    </row>
    <row r="156" spans="1:1" x14ac:dyDescent="0.25">
      <c r="A156" s="3" t="s">
        <v>241</v>
      </c>
    </row>
    <row r="157" spans="1:1" x14ac:dyDescent="0.25">
      <c r="A157" s="3" t="s">
        <v>240</v>
      </c>
    </row>
    <row r="158" spans="1:1" x14ac:dyDescent="0.25">
      <c r="A158" s="3" t="s">
        <v>239</v>
      </c>
    </row>
    <row r="159" spans="1:1" x14ac:dyDescent="0.25">
      <c r="A159" s="3" t="s">
        <v>238</v>
      </c>
    </row>
    <row r="160" spans="1:1" x14ac:dyDescent="0.25">
      <c r="A160" s="3" t="s">
        <v>237</v>
      </c>
    </row>
    <row r="161" spans="1:1" x14ac:dyDescent="0.25">
      <c r="A161" s="3" t="s">
        <v>236</v>
      </c>
    </row>
    <row r="162" spans="1:1" x14ac:dyDescent="0.25">
      <c r="A162" s="3" t="s">
        <v>235</v>
      </c>
    </row>
    <row r="163" spans="1:1" x14ac:dyDescent="0.25">
      <c r="A163" s="16" t="s">
        <v>234</v>
      </c>
    </row>
    <row r="164" spans="1:1" x14ac:dyDescent="0.25">
      <c r="A164" s="3" t="s">
        <v>233</v>
      </c>
    </row>
    <row r="165" spans="1:1" x14ac:dyDescent="0.25">
      <c r="A165" s="3" t="s">
        <v>232</v>
      </c>
    </row>
    <row r="166" spans="1:1" x14ac:dyDescent="0.25">
      <c r="A166" s="16" t="s">
        <v>231</v>
      </c>
    </row>
    <row r="167" spans="1:1" x14ac:dyDescent="0.25">
      <c r="A167" s="3" t="s">
        <v>230</v>
      </c>
    </row>
    <row r="168" spans="1:1" x14ac:dyDescent="0.25">
      <c r="A168" s="3" t="s">
        <v>176</v>
      </c>
    </row>
    <row r="171" spans="1:1" x14ac:dyDescent="0.25">
      <c r="A171" s="3" t="s">
        <v>229</v>
      </c>
    </row>
    <row r="172" spans="1:1" ht="30" x14ac:dyDescent="0.25">
      <c r="A172" s="16" t="s">
        <v>228</v>
      </c>
    </row>
    <row r="174" spans="1:1" x14ac:dyDescent="0.25">
      <c r="A174" s="3" t="s">
        <v>227</v>
      </c>
    </row>
    <row r="175" spans="1:1" x14ac:dyDescent="0.25">
      <c r="A175" s="3" t="s">
        <v>226</v>
      </c>
    </row>
    <row r="176" spans="1:1" x14ac:dyDescent="0.25">
      <c r="A176" s="3" t="s">
        <v>225</v>
      </c>
    </row>
    <row r="177" spans="1:1" x14ac:dyDescent="0.25">
      <c r="A177" s="3" t="s">
        <v>224</v>
      </c>
    </row>
    <row r="178" spans="1:1" x14ac:dyDescent="0.25">
      <c r="A178" s="3" t="s">
        <v>223</v>
      </c>
    </row>
    <row r="179" spans="1:1" x14ac:dyDescent="0.25">
      <c r="A179" s="3" t="s">
        <v>222</v>
      </c>
    </row>
    <row r="181" spans="1:1" x14ac:dyDescent="0.25">
      <c r="A181" s="13" t="s">
        <v>221</v>
      </c>
    </row>
    <row r="182" spans="1:1" x14ac:dyDescent="0.25">
      <c r="A182" s="13" t="s">
        <v>24</v>
      </c>
    </row>
    <row r="183" spans="1:1" x14ac:dyDescent="0.25">
      <c r="A183" s="3" t="s">
        <v>220</v>
      </c>
    </row>
    <row r="184" spans="1:1" x14ac:dyDescent="0.25">
      <c r="A184" s="3" t="s">
        <v>219</v>
      </c>
    </row>
    <row r="185" spans="1:1" x14ac:dyDescent="0.25">
      <c r="A185" s="3" t="s">
        <v>215</v>
      </c>
    </row>
    <row r="186" spans="1:1" x14ac:dyDescent="0.25">
      <c r="A186" s="3" t="s">
        <v>214</v>
      </c>
    </row>
    <row r="187" spans="1:1" x14ac:dyDescent="0.25">
      <c r="A187" s="3" t="s">
        <v>149</v>
      </c>
    </row>
    <row r="190" spans="1:1" x14ac:dyDescent="0.25">
      <c r="A190" s="13" t="s">
        <v>218</v>
      </c>
    </row>
    <row r="191" spans="1:1" x14ac:dyDescent="0.25">
      <c r="A191" s="13" t="s">
        <v>25</v>
      </c>
    </row>
    <row r="192" spans="1:1" x14ac:dyDescent="0.25">
      <c r="A192" s="3" t="s">
        <v>217</v>
      </c>
    </row>
    <row r="193" spans="1:1" x14ac:dyDescent="0.25">
      <c r="A193" s="3" t="s">
        <v>216</v>
      </c>
    </row>
    <row r="194" spans="1:1" x14ac:dyDescent="0.25">
      <c r="A194" s="3" t="s">
        <v>215</v>
      </c>
    </row>
    <row r="195" spans="1:1" x14ac:dyDescent="0.25">
      <c r="A195" s="3" t="s">
        <v>214</v>
      </c>
    </row>
    <row r="196" spans="1:1" x14ac:dyDescent="0.25">
      <c r="A196" s="3" t="s">
        <v>149</v>
      </c>
    </row>
    <row r="198" spans="1:1" x14ac:dyDescent="0.25">
      <c r="A198" s="13" t="s">
        <v>213</v>
      </c>
    </row>
    <row r="199" spans="1:1" x14ac:dyDescent="0.25">
      <c r="A199" s="13" t="s">
        <v>212</v>
      </c>
    </row>
    <row r="200" spans="1:1" x14ac:dyDescent="0.25">
      <c r="A200" s="3" t="s">
        <v>211</v>
      </c>
    </row>
    <row r="201" spans="1:1" x14ac:dyDescent="0.25">
      <c r="A201" s="3" t="s">
        <v>210</v>
      </c>
    </row>
    <row r="202" spans="1:1" x14ac:dyDescent="0.25">
      <c r="A202" s="3" t="s">
        <v>209</v>
      </c>
    </row>
    <row r="203" spans="1:1" x14ac:dyDescent="0.25">
      <c r="A203" s="3" t="s">
        <v>149</v>
      </c>
    </row>
    <row r="205" spans="1:1" x14ac:dyDescent="0.25">
      <c r="A205" s="13" t="s">
        <v>208</v>
      </c>
    </row>
    <row r="206" spans="1:1" x14ac:dyDescent="0.25">
      <c r="A206" s="13" t="s">
        <v>207</v>
      </c>
    </row>
    <row r="207" spans="1:1" x14ac:dyDescent="0.25">
      <c r="A207" s="3" t="s">
        <v>206</v>
      </c>
    </row>
    <row r="208" spans="1:1" x14ac:dyDescent="0.25">
      <c r="A208" s="3" t="s">
        <v>205</v>
      </c>
    </row>
    <row r="209" spans="1:1" x14ac:dyDescent="0.25">
      <c r="A209" s="3" t="s">
        <v>204</v>
      </c>
    </row>
    <row r="210" spans="1:1" x14ac:dyDescent="0.25">
      <c r="A210" s="3" t="s">
        <v>200</v>
      </c>
    </row>
    <row r="211" spans="1:1" x14ac:dyDescent="0.25">
      <c r="A211" s="3" t="s">
        <v>157</v>
      </c>
    </row>
    <row r="212" spans="1:1" x14ac:dyDescent="0.25">
      <c r="A212" s="3" t="s">
        <v>149</v>
      </c>
    </row>
    <row r="214" spans="1:1" x14ac:dyDescent="0.25">
      <c r="A214" s="13" t="s">
        <v>203</v>
      </c>
    </row>
    <row r="215" spans="1:1" x14ac:dyDescent="0.25">
      <c r="A215" s="13" t="s">
        <v>202</v>
      </c>
    </row>
    <row r="216" spans="1:1" x14ac:dyDescent="0.25">
      <c r="A216" s="3" t="s">
        <v>201</v>
      </c>
    </row>
    <row r="217" spans="1:1" x14ac:dyDescent="0.25">
      <c r="A217" s="3" t="s">
        <v>200</v>
      </c>
    </row>
    <row r="218" spans="1:1" x14ac:dyDescent="0.25">
      <c r="A218" s="3" t="s">
        <v>157</v>
      </c>
    </row>
    <row r="219" spans="1:1" x14ac:dyDescent="0.25">
      <c r="A219" s="3" t="s">
        <v>149</v>
      </c>
    </row>
    <row r="220" spans="1:1" x14ac:dyDescent="0.25">
      <c r="A220" s="3" t="s">
        <v>199</v>
      </c>
    </row>
    <row r="221" spans="1:1" x14ac:dyDescent="0.25">
      <c r="A221" s="3" t="s">
        <v>198</v>
      </c>
    </row>
    <row r="222" spans="1:1" x14ac:dyDescent="0.25">
      <c r="A222" s="3" t="s">
        <v>197</v>
      </c>
    </row>
    <row r="224" spans="1:1" x14ac:dyDescent="0.25">
      <c r="A224" s="13" t="s">
        <v>196</v>
      </c>
    </row>
    <row r="225" spans="1:1" x14ac:dyDescent="0.25">
      <c r="A225" s="13" t="s">
        <v>195</v>
      </c>
    </row>
    <row r="226" spans="1:1" x14ac:dyDescent="0.25">
      <c r="A226" s="3" t="s">
        <v>194</v>
      </c>
    </row>
    <row r="227" spans="1:1" x14ac:dyDescent="0.25">
      <c r="A227" s="3" t="s">
        <v>193</v>
      </c>
    </row>
    <row r="228" spans="1:1" x14ac:dyDescent="0.25">
      <c r="A228" s="3" t="s">
        <v>149</v>
      </c>
    </row>
    <row r="229" spans="1:1" x14ac:dyDescent="0.25">
      <c r="A229" s="3" t="s">
        <v>192</v>
      </c>
    </row>
    <row r="230" spans="1:1" x14ac:dyDescent="0.25">
      <c r="A230" s="3" t="s">
        <v>191</v>
      </c>
    </row>
    <row r="232" spans="1:1" x14ac:dyDescent="0.25">
      <c r="A232" s="13" t="s">
        <v>190</v>
      </c>
    </row>
    <row r="233" spans="1:1" x14ac:dyDescent="0.25">
      <c r="A233" s="13" t="s">
        <v>189</v>
      </c>
    </row>
    <row r="234" spans="1:1" x14ac:dyDescent="0.25">
      <c r="A234" s="3" t="s">
        <v>188</v>
      </c>
    </row>
    <row r="235" spans="1:1" x14ac:dyDescent="0.25">
      <c r="A235" s="3" t="s">
        <v>187</v>
      </c>
    </row>
    <row r="236" spans="1:1" x14ac:dyDescent="0.25">
      <c r="A236" s="3" t="s">
        <v>186</v>
      </c>
    </row>
    <row r="237" spans="1:1" x14ac:dyDescent="0.25">
      <c r="A237" s="3" t="s">
        <v>185</v>
      </c>
    </row>
    <row r="238" spans="1:1" x14ac:dyDescent="0.25">
      <c r="A238" s="3" t="s">
        <v>184</v>
      </c>
    </row>
    <row r="239" spans="1:1" x14ac:dyDescent="0.25">
      <c r="A239" s="3" t="s">
        <v>183</v>
      </c>
    </row>
    <row r="240" spans="1:1" x14ac:dyDescent="0.25">
      <c r="A240" s="3" t="s">
        <v>182</v>
      </c>
    </row>
    <row r="241" spans="1:1" x14ac:dyDescent="0.25">
      <c r="A241" s="3" t="s">
        <v>181</v>
      </c>
    </row>
    <row r="242" spans="1:1" x14ac:dyDescent="0.25">
      <c r="A242" s="3" t="s">
        <v>180</v>
      </c>
    </row>
    <row r="243" spans="1:1" x14ac:dyDescent="0.25">
      <c r="A243" s="3" t="s">
        <v>179</v>
      </c>
    </row>
    <row r="244" spans="1:1" x14ac:dyDescent="0.25">
      <c r="A244" s="3" t="s">
        <v>178</v>
      </c>
    </row>
    <row r="245" spans="1:1" x14ac:dyDescent="0.25">
      <c r="A245" s="3" t="s">
        <v>177</v>
      </c>
    </row>
    <row r="246" spans="1:1" x14ac:dyDescent="0.25">
      <c r="A246" s="3" t="s">
        <v>176</v>
      </c>
    </row>
    <row r="248" spans="1:1" x14ac:dyDescent="0.25">
      <c r="A248" s="9"/>
    </row>
    <row r="249" spans="1:1" x14ac:dyDescent="0.25">
      <c r="A249" s="13" t="s">
        <v>175</v>
      </c>
    </row>
    <row r="250" spans="1:1" x14ac:dyDescent="0.25">
      <c r="A250" s="13" t="s">
        <v>36</v>
      </c>
    </row>
    <row r="251" spans="1:1" x14ac:dyDescent="0.25">
      <c r="A251" s="3" t="s">
        <v>149</v>
      </c>
    </row>
    <row r="252" spans="1:1" x14ac:dyDescent="0.25">
      <c r="A252" s="9"/>
    </row>
    <row r="253" spans="1:1" x14ac:dyDescent="0.25">
      <c r="A253" s="13" t="s">
        <v>174</v>
      </c>
    </row>
    <row r="254" spans="1:1" x14ac:dyDescent="0.25">
      <c r="A254" s="13" t="s">
        <v>173</v>
      </c>
    </row>
    <row r="255" spans="1:1" x14ac:dyDescent="0.25">
      <c r="A255" s="3" t="s">
        <v>172</v>
      </c>
    </row>
    <row r="256" spans="1:1" x14ac:dyDescent="0.25">
      <c r="A256" s="16" t="s">
        <v>159</v>
      </c>
    </row>
    <row r="257" spans="1:1" x14ac:dyDescent="0.25">
      <c r="A257" s="3" t="s">
        <v>149</v>
      </c>
    </row>
    <row r="259" spans="1:1" x14ac:dyDescent="0.25">
      <c r="A259" s="13" t="s">
        <v>171</v>
      </c>
    </row>
    <row r="260" spans="1:1" x14ac:dyDescent="0.25">
      <c r="A260" s="13" t="s">
        <v>38</v>
      </c>
    </row>
    <row r="261" spans="1:1" x14ac:dyDescent="0.25">
      <c r="A261" s="3" t="s">
        <v>170</v>
      </c>
    </row>
    <row r="262" spans="1:1" x14ac:dyDescent="0.25">
      <c r="A262" s="16" t="s">
        <v>159</v>
      </c>
    </row>
    <row r="263" spans="1:1" x14ac:dyDescent="0.25">
      <c r="A263" s="3" t="s">
        <v>169</v>
      </c>
    </row>
    <row r="264" spans="1:1" x14ac:dyDescent="0.25">
      <c r="A264" s="3" t="s">
        <v>168</v>
      </c>
    </row>
    <row r="265" spans="1:1" x14ac:dyDescent="0.25">
      <c r="A265" s="3" t="s">
        <v>167</v>
      </c>
    </row>
    <row r="266" spans="1:1" x14ac:dyDescent="0.25">
      <c r="A266" s="3" t="s">
        <v>149</v>
      </c>
    </row>
    <row r="267" spans="1:1" x14ac:dyDescent="0.25">
      <c r="A267" s="17" t="s">
        <v>155</v>
      </c>
    </row>
    <row r="268" spans="1:1" x14ac:dyDescent="0.25">
      <c r="A268" s="3" t="s">
        <v>151</v>
      </c>
    </row>
    <row r="270" spans="1:1" x14ac:dyDescent="0.25">
      <c r="A270" s="13" t="s">
        <v>166</v>
      </c>
    </row>
    <row r="271" spans="1:1" x14ac:dyDescent="0.25">
      <c r="A271" s="13" t="s">
        <v>39</v>
      </c>
    </row>
    <row r="272" spans="1:1" x14ac:dyDescent="0.25">
      <c r="A272" s="17" t="s">
        <v>155</v>
      </c>
    </row>
    <row r="273" spans="1:1" x14ac:dyDescent="0.25">
      <c r="A273" s="16" t="s">
        <v>159</v>
      </c>
    </row>
    <row r="274" spans="1:1" x14ac:dyDescent="0.25">
      <c r="A274" s="3" t="s">
        <v>165</v>
      </c>
    </row>
    <row r="275" spans="1:1" x14ac:dyDescent="0.25">
      <c r="A275" s="3" t="s">
        <v>164</v>
      </c>
    </row>
    <row r="276" spans="1:1" x14ac:dyDescent="0.25">
      <c r="A276" s="3" t="s">
        <v>163</v>
      </c>
    </row>
    <row r="277" spans="1:1" x14ac:dyDescent="0.25">
      <c r="A277" s="3" t="s">
        <v>162</v>
      </c>
    </row>
    <row r="278" spans="1:1" x14ac:dyDescent="0.25">
      <c r="A278" s="3" t="s">
        <v>149</v>
      </c>
    </row>
    <row r="279" spans="1:1" x14ac:dyDescent="0.25">
      <c r="A279" s="3" t="s">
        <v>158</v>
      </c>
    </row>
    <row r="280" spans="1:1" x14ac:dyDescent="0.25">
      <c r="A280" s="3" t="s">
        <v>161</v>
      </c>
    </row>
    <row r="281" spans="1:1" x14ac:dyDescent="0.25">
      <c r="A281" s="3" t="s">
        <v>151</v>
      </c>
    </row>
    <row r="284" spans="1:1" x14ac:dyDescent="0.25">
      <c r="A284" s="13" t="s">
        <v>160</v>
      </c>
    </row>
    <row r="285" spans="1:1" x14ac:dyDescent="0.25">
      <c r="A285" s="13" t="s">
        <v>40</v>
      </c>
    </row>
    <row r="286" spans="1:1" x14ac:dyDescent="0.25">
      <c r="A286" s="17" t="s">
        <v>155</v>
      </c>
    </row>
    <row r="287" spans="1:1" x14ac:dyDescent="0.25">
      <c r="A287" s="16" t="s">
        <v>159</v>
      </c>
    </row>
    <row r="288" spans="1:1" x14ac:dyDescent="0.25">
      <c r="A288" s="3" t="s">
        <v>150</v>
      </c>
    </row>
    <row r="289" spans="1:1" x14ac:dyDescent="0.25">
      <c r="A289" s="3" t="s">
        <v>158</v>
      </c>
    </row>
    <row r="290" spans="1:1" x14ac:dyDescent="0.25">
      <c r="A290" s="3" t="s">
        <v>157</v>
      </c>
    </row>
    <row r="291" spans="1:1" x14ac:dyDescent="0.25">
      <c r="A291" s="3" t="s">
        <v>151</v>
      </c>
    </row>
    <row r="292" spans="1:1" x14ac:dyDescent="0.25">
      <c r="A292" s="3" t="s">
        <v>149</v>
      </c>
    </row>
    <row r="294" spans="1:1" x14ac:dyDescent="0.25">
      <c r="A294" s="13" t="s">
        <v>156</v>
      </c>
    </row>
    <row r="295" spans="1:1" x14ac:dyDescent="0.25">
      <c r="A295" s="13" t="s">
        <v>41</v>
      </c>
    </row>
    <row r="296" spans="1:1" x14ac:dyDescent="0.25">
      <c r="A296" s="17" t="s">
        <v>155</v>
      </c>
    </row>
    <row r="297" spans="1:1" x14ac:dyDescent="0.25">
      <c r="A297" s="3" t="s">
        <v>154</v>
      </c>
    </row>
    <row r="298" spans="1:1" ht="30" x14ac:dyDescent="0.25">
      <c r="A298" s="16" t="s">
        <v>153</v>
      </c>
    </row>
    <row r="299" spans="1:1" x14ac:dyDescent="0.25">
      <c r="A299" s="3" t="s">
        <v>152</v>
      </c>
    </row>
    <row r="300" spans="1:1" x14ac:dyDescent="0.25">
      <c r="A300" s="3" t="s">
        <v>151</v>
      </c>
    </row>
    <row r="301" spans="1:1" x14ac:dyDescent="0.25">
      <c r="A301" s="3" t="s">
        <v>150</v>
      </c>
    </row>
    <row r="302" spans="1:1" x14ac:dyDescent="0.25">
      <c r="A302" s="3" t="s">
        <v>149</v>
      </c>
    </row>
    <row r="304" spans="1:1" x14ac:dyDescent="0.25">
      <c r="A304" s="13" t="s">
        <v>148</v>
      </c>
    </row>
    <row r="305" spans="1:1" x14ac:dyDescent="0.25">
      <c r="A305" s="13" t="s">
        <v>42</v>
      </c>
    </row>
    <row r="306" spans="1:1" x14ac:dyDescent="0.25">
      <c r="A306" s="3" t="s">
        <v>147</v>
      </c>
    </row>
    <row r="307" spans="1:1" x14ac:dyDescent="0.25">
      <c r="A307" s="3" t="s">
        <v>146</v>
      </c>
    </row>
    <row r="308" spans="1:1" x14ac:dyDescent="0.25">
      <c r="A308" s="3" t="s">
        <v>145</v>
      </c>
    </row>
    <row r="309" spans="1:1" x14ac:dyDescent="0.25">
      <c r="A309" s="3" t="s">
        <v>144</v>
      </c>
    </row>
    <row r="310" spans="1:1" x14ac:dyDescent="0.25">
      <c r="A310" s="3" t="s">
        <v>143</v>
      </c>
    </row>
    <row r="311" spans="1:1" x14ac:dyDescent="0.25">
      <c r="A311" s="3" t="s">
        <v>142</v>
      </c>
    </row>
    <row r="312" spans="1:1" x14ac:dyDescent="0.25">
      <c r="A312" s="3" t="s">
        <v>141</v>
      </c>
    </row>
    <row r="315" spans="1:1" x14ac:dyDescent="0.25">
      <c r="A315" s="13" t="s">
        <v>140</v>
      </c>
    </row>
    <row r="316" spans="1:1" x14ac:dyDescent="0.25">
      <c r="A316" s="13" t="s">
        <v>43</v>
      </c>
    </row>
    <row r="317" spans="1:1" x14ac:dyDescent="0.25">
      <c r="A317" s="3" t="s">
        <v>139</v>
      </c>
    </row>
    <row r="318" spans="1:1" x14ac:dyDescent="0.25">
      <c r="A318" s="3" t="s">
        <v>138</v>
      </c>
    </row>
    <row r="319" spans="1:1" x14ac:dyDescent="0.25">
      <c r="A319" s="3" t="s">
        <v>137</v>
      </c>
    </row>
    <row r="320" spans="1:1" x14ac:dyDescent="0.25">
      <c r="A320" s="3" t="s">
        <v>136</v>
      </c>
    </row>
    <row r="321" spans="1:1" x14ac:dyDescent="0.25">
      <c r="A321" s="3" t="s">
        <v>135</v>
      </c>
    </row>
    <row r="322" spans="1:1" x14ac:dyDescent="0.25">
      <c r="A322" s="3" t="s">
        <v>134</v>
      </c>
    </row>
    <row r="323" spans="1:1" x14ac:dyDescent="0.25">
      <c r="A323" s="3" t="s">
        <v>133</v>
      </c>
    </row>
    <row r="324" spans="1:1" x14ac:dyDescent="0.25">
      <c r="A324" s="3" t="s">
        <v>132</v>
      </c>
    </row>
    <row r="325" spans="1:1" x14ac:dyDescent="0.25">
      <c r="A325" s="3" t="s">
        <v>131</v>
      </c>
    </row>
    <row r="326" spans="1:1" x14ac:dyDescent="0.25">
      <c r="A326" s="3" t="s">
        <v>130</v>
      </c>
    </row>
    <row r="327" spans="1:1" x14ac:dyDescent="0.25">
      <c r="A327" s="3" t="s">
        <v>102</v>
      </c>
    </row>
    <row r="329" spans="1:1" x14ac:dyDescent="0.25">
      <c r="A329" s="13" t="s">
        <v>129</v>
      </c>
    </row>
    <row r="330" spans="1:1" x14ac:dyDescent="0.25">
      <c r="A330" s="13" t="s">
        <v>44</v>
      </c>
    </row>
    <row r="331" spans="1:1" x14ac:dyDescent="0.25">
      <c r="A331" s="3" t="s">
        <v>128</v>
      </c>
    </row>
    <row r="332" spans="1:1" x14ac:dyDescent="0.25">
      <c r="A332" s="3" t="s">
        <v>127</v>
      </c>
    </row>
    <row r="333" spans="1:1" x14ac:dyDescent="0.25">
      <c r="A333" s="3" t="s">
        <v>126</v>
      </c>
    </row>
    <row r="334" spans="1:1" x14ac:dyDescent="0.25">
      <c r="A334" s="3" t="s">
        <v>125</v>
      </c>
    </row>
    <row r="335" spans="1:1" x14ac:dyDescent="0.25">
      <c r="A335" s="3" t="s">
        <v>124</v>
      </c>
    </row>
    <row r="336" spans="1:1" x14ac:dyDescent="0.25">
      <c r="A336" s="3" t="s">
        <v>123</v>
      </c>
    </row>
    <row r="337" spans="1:1" x14ac:dyDescent="0.25">
      <c r="A337" s="3" t="s">
        <v>122</v>
      </c>
    </row>
    <row r="338" spans="1:1" x14ac:dyDescent="0.25">
      <c r="A338" s="3" t="s">
        <v>121</v>
      </c>
    </row>
    <row r="339" spans="1:1" x14ac:dyDescent="0.25">
      <c r="A339" s="3" t="s">
        <v>120</v>
      </c>
    </row>
    <row r="340" spans="1:1" x14ac:dyDescent="0.25">
      <c r="A340" s="3" t="s">
        <v>119</v>
      </c>
    </row>
    <row r="341" spans="1:1" x14ac:dyDescent="0.25">
      <c r="A341" s="3" t="s">
        <v>118</v>
      </c>
    </row>
    <row r="342" spans="1:1" x14ac:dyDescent="0.25">
      <c r="A342" s="3" t="s">
        <v>117</v>
      </c>
    </row>
    <row r="343" spans="1:1" x14ac:dyDescent="0.25">
      <c r="A343" s="3" t="s">
        <v>116</v>
      </c>
    </row>
    <row r="344" spans="1:1" x14ac:dyDescent="0.25">
      <c r="A344" s="3" t="s">
        <v>115</v>
      </c>
    </row>
    <row r="345" spans="1:1" x14ac:dyDescent="0.25">
      <c r="A345" s="3" t="s">
        <v>114</v>
      </c>
    </row>
    <row r="346" spans="1:1" x14ac:dyDescent="0.25">
      <c r="A346" s="3" t="s">
        <v>113</v>
      </c>
    </row>
    <row r="347" spans="1:1" x14ac:dyDescent="0.25">
      <c r="A347" s="3" t="s">
        <v>112</v>
      </c>
    </row>
    <row r="348" spans="1:1" x14ac:dyDescent="0.25">
      <c r="A348" s="3" t="s">
        <v>111</v>
      </c>
    </row>
    <row r="349" spans="1:1" x14ac:dyDescent="0.25">
      <c r="A349" s="3" t="s">
        <v>102</v>
      </c>
    </row>
    <row r="351" spans="1:1" x14ac:dyDescent="0.25">
      <c r="A351" s="13" t="s">
        <v>110</v>
      </c>
    </row>
    <row r="352" spans="1:1" x14ac:dyDescent="0.25">
      <c r="A352" s="13" t="s">
        <v>45</v>
      </c>
    </row>
    <row r="353" spans="1:1" x14ac:dyDescent="0.25">
      <c r="A353" s="3" t="s">
        <v>109</v>
      </c>
    </row>
    <row r="354" spans="1:1" x14ac:dyDescent="0.25">
      <c r="A354" s="3" t="s">
        <v>108</v>
      </c>
    </row>
    <row r="355" spans="1:1" x14ac:dyDescent="0.25">
      <c r="A355" s="3" t="s">
        <v>104</v>
      </c>
    </row>
    <row r="356" spans="1:1" x14ac:dyDescent="0.25">
      <c r="A356" s="3" t="s">
        <v>102</v>
      </c>
    </row>
    <row r="358" spans="1:1" x14ac:dyDescent="0.25">
      <c r="A358" s="13" t="s">
        <v>107</v>
      </c>
    </row>
    <row r="359" spans="1:1" x14ac:dyDescent="0.25">
      <c r="A359" s="13" t="s">
        <v>46</v>
      </c>
    </row>
    <row r="360" spans="1:1" x14ac:dyDescent="0.25">
      <c r="A360" s="3" t="s">
        <v>106</v>
      </c>
    </row>
    <row r="361" spans="1:1" x14ac:dyDescent="0.25">
      <c r="A361" s="3" t="s">
        <v>105</v>
      </c>
    </row>
    <row r="362" spans="1:1" x14ac:dyDescent="0.25">
      <c r="A362" s="3" t="s">
        <v>104</v>
      </c>
    </row>
    <row r="363" spans="1:1" x14ac:dyDescent="0.25">
      <c r="A363" s="3" t="s">
        <v>103</v>
      </c>
    </row>
    <row r="364" spans="1:1" x14ac:dyDescent="0.25">
      <c r="A364" s="3" t="s">
        <v>102</v>
      </c>
    </row>
    <row r="366" spans="1:1" x14ac:dyDescent="0.25">
      <c r="A366" s="13" t="s">
        <v>101</v>
      </c>
    </row>
    <row r="367" spans="1:1" x14ac:dyDescent="0.25">
      <c r="A367" s="13" t="s">
        <v>47</v>
      </c>
    </row>
    <row r="368" spans="1:1" x14ac:dyDescent="0.25">
      <c r="A368" s="3" t="s">
        <v>100</v>
      </c>
    </row>
    <row r="369" spans="1:2" ht="30" x14ac:dyDescent="0.25">
      <c r="A369" s="16" t="s">
        <v>99</v>
      </c>
    </row>
    <row r="370" spans="1:2" x14ac:dyDescent="0.25">
      <c r="A370" s="3" t="s">
        <v>98</v>
      </c>
    </row>
    <row r="371" spans="1:2" x14ac:dyDescent="0.25">
      <c r="A371" s="3" t="s">
        <v>97</v>
      </c>
    </row>
    <row r="372" spans="1:2" x14ac:dyDescent="0.25">
      <c r="A372" s="3" t="s">
        <v>96</v>
      </c>
    </row>
    <row r="373" spans="1:2" x14ac:dyDescent="0.25">
      <c r="A373" s="3" t="s">
        <v>95</v>
      </c>
    </row>
    <row r="374" spans="1:2" x14ac:dyDescent="0.25">
      <c r="A374" s="3" t="s">
        <v>94</v>
      </c>
    </row>
    <row r="375" spans="1:2" x14ac:dyDescent="0.25">
      <c r="A375" s="3" t="s">
        <v>93</v>
      </c>
    </row>
    <row r="376" spans="1:2" x14ac:dyDescent="0.25">
      <c r="A376" s="3" t="s">
        <v>92</v>
      </c>
    </row>
    <row r="377" spans="1:2" x14ac:dyDescent="0.25">
      <c r="A377" s="3" t="s">
        <v>91</v>
      </c>
    </row>
    <row r="378" spans="1:2" x14ac:dyDescent="0.25">
      <c r="A378" s="3" t="s">
        <v>90</v>
      </c>
    </row>
    <row r="379" spans="1:2" x14ac:dyDescent="0.25">
      <c r="A379" s="3" t="s">
        <v>89</v>
      </c>
      <c r="B379" s="15"/>
    </row>
    <row r="380" spans="1:2" x14ac:dyDescent="0.25">
      <c r="A380" s="3" t="s">
        <v>88</v>
      </c>
      <c r="B380" s="14"/>
    </row>
    <row r="381" spans="1:2" x14ac:dyDescent="0.25">
      <c r="A381" s="3" t="s">
        <v>87</v>
      </c>
    </row>
    <row r="382" spans="1:2" x14ac:dyDescent="0.25">
      <c r="A382" s="3" t="s">
        <v>86</v>
      </c>
    </row>
    <row r="383" spans="1:2" x14ac:dyDescent="0.25">
      <c r="A383" s="3" t="s">
        <v>85</v>
      </c>
    </row>
    <row r="384" spans="1:2" x14ac:dyDescent="0.25">
      <c r="A384" s="3" t="s">
        <v>84</v>
      </c>
    </row>
    <row r="385" spans="1:1" x14ac:dyDescent="0.25">
      <c r="A385" s="3" t="s">
        <v>83</v>
      </c>
    </row>
    <row r="386" spans="1:1" x14ac:dyDescent="0.25">
      <c r="A386" s="3" t="s">
        <v>79</v>
      </c>
    </row>
    <row r="388" spans="1:1" x14ac:dyDescent="0.25">
      <c r="A388" s="13" t="s">
        <v>82</v>
      </c>
    </row>
    <row r="389" spans="1:1" x14ac:dyDescent="0.25">
      <c r="A389" s="13" t="s">
        <v>48</v>
      </c>
    </row>
    <row r="390" spans="1:1" x14ac:dyDescent="0.25">
      <c r="A390" s="3" t="s">
        <v>81</v>
      </c>
    </row>
    <row r="391" spans="1:1" x14ac:dyDescent="0.25">
      <c r="A391" s="3" t="s">
        <v>80</v>
      </c>
    </row>
    <row r="392" spans="1:1" x14ac:dyDescent="0.25">
      <c r="A392" s="3" t="s">
        <v>79</v>
      </c>
    </row>
    <row r="395" spans="1:1" x14ac:dyDescent="0.25">
      <c r="A395" s="13" t="s">
        <v>78</v>
      </c>
    </row>
    <row r="396" spans="1:1" x14ac:dyDescent="0.25">
      <c r="A396" s="13" t="s">
        <v>77</v>
      </c>
    </row>
    <row r="397" spans="1:1" x14ac:dyDescent="0.25">
      <c r="A397" s="3" t="s">
        <v>76</v>
      </c>
    </row>
    <row r="398" spans="1:1" x14ac:dyDescent="0.25">
      <c r="A398" s="3" t="s">
        <v>75</v>
      </c>
    </row>
    <row r="399" spans="1:1" x14ac:dyDescent="0.25">
      <c r="A399" s="3" t="s">
        <v>74</v>
      </c>
    </row>
    <row r="400" spans="1:1" x14ac:dyDescent="0.25">
      <c r="A400" s="3" t="s">
        <v>73</v>
      </c>
    </row>
    <row r="403" spans="1:3" x14ac:dyDescent="0.25">
      <c r="A403" s="13" t="s">
        <v>72</v>
      </c>
    </row>
    <row r="404" spans="1:3" x14ac:dyDescent="0.25">
      <c r="A404" s="13" t="s">
        <v>71</v>
      </c>
    </row>
    <row r="405" spans="1:3" x14ac:dyDescent="0.25">
      <c r="A405" s="6" t="s">
        <v>70</v>
      </c>
    </row>
    <row r="406" spans="1:3" x14ac:dyDescent="0.25">
      <c r="A406" s="6"/>
    </row>
    <row r="407" spans="1:3" x14ac:dyDescent="0.25">
      <c r="A407" s="8" t="s">
        <v>69</v>
      </c>
    </row>
    <row r="408" spans="1:3" ht="30" x14ac:dyDescent="0.25">
      <c r="A408" s="6" t="s">
        <v>68</v>
      </c>
    </row>
    <row r="409" spans="1:3" x14ac:dyDescent="0.25">
      <c r="A409" s="6"/>
    </row>
    <row r="410" spans="1:3" x14ac:dyDescent="0.25">
      <c r="A410" s="8" t="s">
        <v>67</v>
      </c>
    </row>
    <row r="411" spans="1:3" ht="30" x14ac:dyDescent="0.25">
      <c r="A411" s="6" t="s">
        <v>66</v>
      </c>
      <c r="B411" s="12"/>
      <c r="C411" s="12"/>
    </row>
    <row r="412" spans="1:3" x14ac:dyDescent="0.25">
      <c r="A412" s="6"/>
      <c r="B412" s="12"/>
      <c r="C412" s="12"/>
    </row>
    <row r="413" spans="1:3" x14ac:dyDescent="0.25">
      <c r="A413" s="8" t="s">
        <v>65</v>
      </c>
      <c r="B413" s="12"/>
      <c r="C413" s="12"/>
    </row>
    <row r="414" spans="1:3" ht="30" x14ac:dyDescent="0.25">
      <c r="A414" s="6" t="s">
        <v>64</v>
      </c>
      <c r="B414" s="12"/>
      <c r="C414" s="12"/>
    </row>
    <row r="415" spans="1:3" x14ac:dyDescent="0.25">
      <c r="A415" s="6"/>
      <c r="B415" s="12"/>
      <c r="C415" s="12"/>
    </row>
    <row r="416" spans="1:3" x14ac:dyDescent="0.25">
      <c r="A416" s="8" t="s">
        <v>63</v>
      </c>
      <c r="B416" s="12"/>
      <c r="C416" s="12"/>
    </row>
    <row r="417" spans="1:3" ht="30" x14ac:dyDescent="0.25">
      <c r="A417" s="6" t="s">
        <v>62</v>
      </c>
      <c r="B417" s="11"/>
      <c r="C417" s="12"/>
    </row>
    <row r="418" spans="1:3" x14ac:dyDescent="0.25">
      <c r="A418" s="6"/>
      <c r="B418" s="11"/>
      <c r="C418" s="12"/>
    </row>
    <row r="419" spans="1:3" ht="15.6" customHeight="1" x14ac:dyDescent="0.25">
      <c r="A419" s="8" t="s">
        <v>61</v>
      </c>
      <c r="B419" s="11"/>
      <c r="C419" s="10"/>
    </row>
    <row r="420" spans="1:3" ht="30" x14ac:dyDescent="0.25">
      <c r="A420" s="6" t="s">
        <v>60</v>
      </c>
    </row>
    <row r="421" spans="1:3" x14ac:dyDescent="0.25">
      <c r="A421" s="6"/>
    </row>
    <row r="422" spans="1:3" x14ac:dyDescent="0.25">
      <c r="A422" s="8" t="s">
        <v>56</v>
      </c>
    </row>
    <row r="423" spans="1:3" ht="30" x14ac:dyDescent="0.25">
      <c r="A423" s="6" t="s">
        <v>59</v>
      </c>
    </row>
    <row r="424" spans="1:3" x14ac:dyDescent="0.25">
      <c r="A424" s="6"/>
    </row>
    <row r="425" spans="1:3" x14ac:dyDescent="0.25">
      <c r="A425" s="8" t="s">
        <v>56</v>
      </c>
    </row>
    <row r="426" spans="1:3" ht="30" x14ac:dyDescent="0.25">
      <c r="A426" s="6" t="s">
        <v>58</v>
      </c>
    </row>
    <row r="427" spans="1:3" x14ac:dyDescent="0.25">
      <c r="A427" s="9"/>
    </row>
    <row r="428" spans="1:3" x14ac:dyDescent="0.25">
      <c r="A428" s="8" t="s">
        <v>56</v>
      </c>
    </row>
    <row r="429" spans="1:3" ht="30" x14ac:dyDescent="0.25">
      <c r="A429" s="6" t="s">
        <v>57</v>
      </c>
    </row>
    <row r="430" spans="1:3" x14ac:dyDescent="0.25">
      <c r="A430" s="9"/>
    </row>
    <row r="431" spans="1:3" x14ac:dyDescent="0.25">
      <c r="A431" s="8" t="s">
        <v>56</v>
      </c>
    </row>
    <row r="432" spans="1:3" ht="30" x14ac:dyDescent="0.25">
      <c r="A432" s="6" t="s">
        <v>55</v>
      </c>
    </row>
    <row r="433" spans="1:1" x14ac:dyDescent="0.25">
      <c r="A433" s="6"/>
    </row>
    <row r="434" spans="1:1" ht="15.75" x14ac:dyDescent="0.25">
      <c r="A434" s="7" t="s">
        <v>54</v>
      </c>
    </row>
    <row r="435" spans="1:1" x14ac:dyDescent="0.25">
      <c r="A435" s="6" t="s">
        <v>53</v>
      </c>
    </row>
    <row r="436" spans="1:1" ht="15.75" x14ac:dyDescent="0.25">
      <c r="A436" s="5"/>
    </row>
    <row r="437" spans="1:1" ht="15.75" x14ac:dyDescent="0.25">
      <c r="A437" s="5"/>
    </row>
    <row r="438" spans="1:1" ht="15.75" x14ac:dyDescent="0.25">
      <c r="A438" s="5"/>
    </row>
    <row r="439" spans="1:1" x14ac:dyDescent="0.25">
      <c r="A439" s="4"/>
    </row>
    <row r="440" spans="1:1" x14ac:dyDescent="0.25">
      <c r="A440" s="4"/>
    </row>
  </sheetData>
  <pageMargins left="0.7" right="0.7" top="0.75" bottom="0.75" header="0.3" footer="0.3"/>
  <pageSetup paperSize="9"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9481C-0F77-4BE1-BE70-65428733204A}">
  <dimension ref="A1:F50"/>
  <sheetViews>
    <sheetView workbookViewId="0">
      <selection activeCell="D17" sqref="D17"/>
    </sheetView>
  </sheetViews>
  <sheetFormatPr defaultRowHeight="12.75" x14ac:dyDescent="0.2"/>
  <cols>
    <col min="1" max="1" width="10.85546875" style="25" customWidth="1"/>
    <col min="2" max="2" width="69" customWidth="1"/>
    <col min="3" max="3" width="17.140625" customWidth="1"/>
    <col min="4" max="4" width="20.42578125" customWidth="1"/>
    <col min="5" max="5" width="18.42578125" customWidth="1"/>
    <col min="6" max="6" width="18" customWidth="1"/>
  </cols>
  <sheetData>
    <row r="1" spans="1:6" ht="45.75" thickBot="1" x14ac:dyDescent="0.25">
      <c r="A1" s="48" t="s">
        <v>0</v>
      </c>
      <c r="B1" s="48" t="s">
        <v>52</v>
      </c>
      <c r="C1" s="50" t="s">
        <v>351</v>
      </c>
      <c r="D1" s="48" t="s">
        <v>1</v>
      </c>
      <c r="E1" s="48" t="s">
        <v>378</v>
      </c>
      <c r="F1" s="48" t="s">
        <v>379</v>
      </c>
    </row>
    <row r="2" spans="1:6" ht="15" x14ac:dyDescent="0.25">
      <c r="A2" s="41">
        <v>1</v>
      </c>
      <c r="B2" s="42" t="s">
        <v>2</v>
      </c>
      <c r="C2" s="24">
        <v>22.54</v>
      </c>
      <c r="D2" s="53">
        <v>22.54</v>
      </c>
      <c r="E2" s="54">
        <f>D2*(1+2.5%)</f>
        <v>23.103499999999997</v>
      </c>
      <c r="F2" s="56">
        <f>E2*(1+2.5%)</f>
        <v>23.681087499999993</v>
      </c>
    </row>
    <row r="3" spans="1:6" ht="30" x14ac:dyDescent="0.25">
      <c r="A3" s="27">
        <v>2</v>
      </c>
      <c r="B3" s="33" t="s">
        <v>3</v>
      </c>
      <c r="C3" s="22">
        <v>31.95</v>
      </c>
      <c r="D3" s="28">
        <v>31.949999999999996</v>
      </c>
      <c r="E3" s="55">
        <f t="shared" ref="E3:F3" si="0">D3*(1+2.5%)</f>
        <v>32.748749999999994</v>
      </c>
      <c r="F3" s="57">
        <f t="shared" si="0"/>
        <v>33.567468749999989</v>
      </c>
    </row>
    <row r="4" spans="1:6" ht="15" x14ac:dyDescent="0.25">
      <c r="A4" s="27">
        <v>3</v>
      </c>
      <c r="B4" s="33" t="s">
        <v>4</v>
      </c>
      <c r="C4" s="22">
        <v>34.28</v>
      </c>
      <c r="D4" s="28">
        <v>34.65</v>
      </c>
      <c r="E4" s="55">
        <f t="shared" ref="E4:F4" si="1">D4*(1+2.5%)</f>
        <v>35.516249999999992</v>
      </c>
      <c r="F4" s="57">
        <f t="shared" si="1"/>
        <v>36.404156249999986</v>
      </c>
    </row>
    <row r="5" spans="1:6" ht="15" x14ac:dyDescent="0.25">
      <c r="A5" s="27">
        <v>4</v>
      </c>
      <c r="B5" s="33" t="s">
        <v>5</v>
      </c>
      <c r="C5" s="23"/>
      <c r="D5" s="28">
        <v>36.340000000000003</v>
      </c>
      <c r="E5" s="55">
        <f t="shared" ref="E5:F5" si="2">D5*(1+2.5%)</f>
        <v>37.2485</v>
      </c>
      <c r="F5" s="57">
        <f t="shared" si="2"/>
        <v>38.179712499999994</v>
      </c>
    </row>
    <row r="6" spans="1:6" ht="15" x14ac:dyDescent="0.25">
      <c r="A6" s="27">
        <v>5</v>
      </c>
      <c r="B6" s="33" t="s">
        <v>6</v>
      </c>
      <c r="C6" s="22">
        <v>37.880000000000003</v>
      </c>
      <c r="D6" s="28">
        <v>38.58</v>
      </c>
      <c r="E6" s="55">
        <f t="shared" ref="E6:F6" si="3">D6*(1+2.5%)</f>
        <v>39.544499999999992</v>
      </c>
      <c r="F6" s="57">
        <f t="shared" si="3"/>
        <v>40.533112499999987</v>
      </c>
    </row>
    <row r="7" spans="1:6" ht="15" x14ac:dyDescent="0.25">
      <c r="A7" s="27">
        <v>6</v>
      </c>
      <c r="B7" s="33" t="s">
        <v>7</v>
      </c>
      <c r="C7" s="22">
        <v>40.380000000000003</v>
      </c>
      <c r="D7" s="28">
        <v>40.98</v>
      </c>
      <c r="E7" s="55">
        <f t="shared" ref="E7:F7" si="4">D7*(1+2.5%)</f>
        <v>42.004499999999993</v>
      </c>
      <c r="F7" s="57">
        <f t="shared" si="4"/>
        <v>43.05461249999999</v>
      </c>
    </row>
    <row r="8" spans="1:6" ht="15" x14ac:dyDescent="0.25">
      <c r="A8" s="27">
        <v>7</v>
      </c>
      <c r="B8" s="33" t="s">
        <v>8</v>
      </c>
      <c r="C8" s="23"/>
      <c r="D8" s="28">
        <v>42.888270399</v>
      </c>
      <c r="E8" s="55">
        <f t="shared" ref="E8:F8" si="5">D8*(1+2.5%)</f>
        <v>43.960477158974996</v>
      </c>
      <c r="F8" s="57">
        <f t="shared" si="5"/>
        <v>45.059489087949366</v>
      </c>
    </row>
    <row r="9" spans="1:6" ht="15" x14ac:dyDescent="0.25">
      <c r="A9" s="27">
        <v>8</v>
      </c>
      <c r="B9" s="33" t="s">
        <v>9</v>
      </c>
      <c r="C9" s="22">
        <v>42.87</v>
      </c>
      <c r="D9" s="28">
        <v>45.641170704241546</v>
      </c>
      <c r="E9" s="55">
        <f t="shared" ref="E9:F9" si="6">D9*(1+2.5%)</f>
        <v>46.782199971847582</v>
      </c>
      <c r="F9" s="57">
        <f t="shared" si="6"/>
        <v>47.951754971143771</v>
      </c>
    </row>
    <row r="10" spans="1:6" ht="15" x14ac:dyDescent="0.25">
      <c r="A10" s="27">
        <v>9</v>
      </c>
      <c r="B10" s="33" t="s">
        <v>10</v>
      </c>
      <c r="C10" s="23"/>
      <c r="D10" s="28">
        <v>47.339030957002642</v>
      </c>
      <c r="E10" s="55">
        <f t="shared" ref="E10:F10" si="7">D10*(1+2.5%)</f>
        <v>48.522506730927702</v>
      </c>
      <c r="F10" s="57">
        <f t="shared" si="7"/>
        <v>49.735569399200891</v>
      </c>
    </row>
    <row r="11" spans="1:6" ht="15" x14ac:dyDescent="0.25">
      <c r="A11" s="27">
        <v>10</v>
      </c>
      <c r="B11" s="33" t="s">
        <v>11</v>
      </c>
      <c r="C11" s="23"/>
      <c r="D11" s="28">
        <v>49.631795447427194</v>
      </c>
      <c r="E11" s="55">
        <f t="shared" ref="E11:F11" si="8">D11*(1+2.5%)</f>
        <v>50.87259033361287</v>
      </c>
      <c r="F11" s="57">
        <f t="shared" si="8"/>
        <v>52.144405091953189</v>
      </c>
    </row>
    <row r="12" spans="1:6" ht="15" x14ac:dyDescent="0.25">
      <c r="A12" s="27">
        <v>11</v>
      </c>
      <c r="B12" s="33" t="s">
        <v>12</v>
      </c>
      <c r="C12" s="22">
        <v>47.11</v>
      </c>
      <c r="D12" s="28">
        <v>50.778549729132862</v>
      </c>
      <c r="E12" s="55">
        <f t="shared" ref="E12:F12" si="9">D12*(1+2.5%)</f>
        <v>52.048013472361177</v>
      </c>
      <c r="F12" s="57">
        <f t="shared" si="9"/>
        <v>53.349213809170202</v>
      </c>
    </row>
    <row r="13" spans="1:6" ht="15" x14ac:dyDescent="0.25">
      <c r="A13" s="27">
        <v>12</v>
      </c>
      <c r="B13" s="33" t="s">
        <v>13</v>
      </c>
      <c r="C13" s="23"/>
      <c r="D13" s="28">
        <v>51.742828802848628</v>
      </c>
      <c r="E13" s="55">
        <f t="shared" ref="E13:F13" si="10">D13*(1+2.5%)</f>
        <v>53.036399522919837</v>
      </c>
      <c r="F13" s="57">
        <f t="shared" si="10"/>
        <v>54.36230951099283</v>
      </c>
    </row>
    <row r="14" spans="1:6" ht="15" x14ac:dyDescent="0.25">
      <c r="A14" s="27">
        <v>13</v>
      </c>
      <c r="B14" s="33" t="s">
        <v>14</v>
      </c>
      <c r="C14" s="23"/>
      <c r="D14" s="28">
        <v>52.722268809257749</v>
      </c>
      <c r="E14" s="55">
        <f t="shared" ref="E14:F14" si="11">D14*(1+2.5%)</f>
        <v>54.040325529489188</v>
      </c>
      <c r="F14" s="57">
        <f t="shared" si="11"/>
        <v>55.391333667726414</v>
      </c>
    </row>
    <row r="15" spans="1:6" ht="15" x14ac:dyDescent="0.25">
      <c r="A15" s="27">
        <v>14</v>
      </c>
      <c r="B15" s="33" t="s">
        <v>15</v>
      </c>
      <c r="C15" s="23"/>
      <c r="D15" s="28">
        <v>52.722268809257749</v>
      </c>
      <c r="E15" s="55">
        <f t="shared" ref="E15:F15" si="12">D15*(1+2.5%)</f>
        <v>54.040325529489188</v>
      </c>
      <c r="F15" s="57">
        <f t="shared" si="12"/>
        <v>55.391333667726414</v>
      </c>
    </row>
    <row r="16" spans="1:6" ht="15" x14ac:dyDescent="0.25">
      <c r="A16" s="27">
        <v>15</v>
      </c>
      <c r="B16" s="33" t="s">
        <v>16</v>
      </c>
      <c r="C16" s="22">
        <v>49.9</v>
      </c>
      <c r="D16" s="28">
        <v>52.722268809257749</v>
      </c>
      <c r="E16" s="55">
        <f t="shared" ref="E16:F16" si="13">D16*(1+2.5%)</f>
        <v>54.040325529489188</v>
      </c>
      <c r="F16" s="57">
        <f t="shared" si="13"/>
        <v>55.391333667726414</v>
      </c>
    </row>
    <row r="17" spans="1:6" ht="15" x14ac:dyDescent="0.25">
      <c r="A17" s="27">
        <v>16</v>
      </c>
      <c r="B17" s="33" t="s">
        <v>17</v>
      </c>
      <c r="C17" s="23"/>
      <c r="D17" s="28">
        <v>57.437906698364188</v>
      </c>
      <c r="E17" s="55">
        <f t="shared" ref="E17:F17" si="14">D17*(1+2.5%)</f>
        <v>58.873854365823284</v>
      </c>
      <c r="F17" s="57">
        <f t="shared" si="14"/>
        <v>60.345700724968864</v>
      </c>
    </row>
    <row r="18" spans="1:6" ht="15" x14ac:dyDescent="0.25">
      <c r="A18" s="27">
        <v>17</v>
      </c>
      <c r="B18" s="33" t="s">
        <v>18</v>
      </c>
      <c r="C18" s="23"/>
      <c r="D18" s="28">
        <v>65</v>
      </c>
      <c r="E18" s="55">
        <f t="shared" ref="E18:F18" si="15">D18*(1+2.5%)</f>
        <v>66.625</v>
      </c>
      <c r="F18" s="57">
        <f t="shared" si="15"/>
        <v>68.290624999999991</v>
      </c>
    </row>
    <row r="19" spans="1:6" ht="15" x14ac:dyDescent="0.25">
      <c r="A19" s="27">
        <v>18</v>
      </c>
      <c r="B19" s="33" t="s">
        <v>19</v>
      </c>
      <c r="C19" s="23"/>
      <c r="D19" s="28">
        <v>41.73</v>
      </c>
      <c r="E19" s="55">
        <f t="shared" ref="E19:F19" si="16">D19*(1+2.5%)</f>
        <v>42.77324999999999</v>
      </c>
      <c r="F19" s="57">
        <f t="shared" si="16"/>
        <v>43.842581249999988</v>
      </c>
    </row>
    <row r="20" spans="1:6" ht="15" x14ac:dyDescent="0.25">
      <c r="A20" s="27">
        <v>19</v>
      </c>
      <c r="B20" s="33" t="s">
        <v>20</v>
      </c>
      <c r="C20" s="23"/>
      <c r="D20" s="28">
        <v>47.28</v>
      </c>
      <c r="E20" s="55">
        <f t="shared" ref="E20:F20" si="17">D20*(1+2.5%)</f>
        <v>48.461999999999996</v>
      </c>
      <c r="F20" s="57">
        <f t="shared" si="17"/>
        <v>49.673549999999992</v>
      </c>
    </row>
    <row r="21" spans="1:6" ht="15" x14ac:dyDescent="0.25">
      <c r="A21" s="27">
        <v>20</v>
      </c>
      <c r="B21" s="33" t="s">
        <v>21</v>
      </c>
      <c r="C21" s="23"/>
      <c r="D21" s="28">
        <v>53.98</v>
      </c>
      <c r="E21" s="55">
        <f t="shared" ref="E21:F21" si="18">D21*(1+2.5%)</f>
        <v>55.329499999999989</v>
      </c>
      <c r="F21" s="57">
        <f t="shared" si="18"/>
        <v>56.712737499999982</v>
      </c>
    </row>
    <row r="22" spans="1:6" ht="15" x14ac:dyDescent="0.25">
      <c r="A22" s="27">
        <v>21</v>
      </c>
      <c r="B22" s="33" t="s">
        <v>22</v>
      </c>
      <c r="C22" s="23"/>
      <c r="D22" s="28">
        <v>57.62</v>
      </c>
      <c r="E22" s="55">
        <f t="shared" ref="E22:F22" si="19">D22*(1+2.5%)</f>
        <v>59.06049999999999</v>
      </c>
      <c r="F22" s="57">
        <f t="shared" si="19"/>
        <v>60.537012499999982</v>
      </c>
    </row>
    <row r="23" spans="1:6" ht="15" x14ac:dyDescent="0.25">
      <c r="A23" s="27">
        <v>22</v>
      </c>
      <c r="B23" s="33" t="s">
        <v>23</v>
      </c>
      <c r="C23" s="22">
        <v>28.13</v>
      </c>
      <c r="D23" s="28">
        <v>28.13</v>
      </c>
      <c r="E23" s="55">
        <f t="shared" ref="E23:F23" si="20">D23*(1+2.5%)</f>
        <v>28.833249999999996</v>
      </c>
      <c r="F23" s="57">
        <f t="shared" si="20"/>
        <v>29.554081249999992</v>
      </c>
    </row>
    <row r="24" spans="1:6" ht="15" x14ac:dyDescent="0.25">
      <c r="A24" s="27">
        <v>23</v>
      </c>
      <c r="B24" s="33" t="s">
        <v>24</v>
      </c>
      <c r="C24" s="23"/>
      <c r="D24" s="28">
        <v>31.970993971999999</v>
      </c>
      <c r="E24" s="55">
        <f t="shared" ref="E24:F24" si="21">D24*(1+2.5%)</f>
        <v>32.770268821299993</v>
      </c>
      <c r="F24" s="57">
        <f t="shared" si="21"/>
        <v>33.589525541832487</v>
      </c>
    </row>
    <row r="25" spans="1:6" ht="15" x14ac:dyDescent="0.25">
      <c r="A25" s="27">
        <v>24</v>
      </c>
      <c r="B25" s="33" t="s">
        <v>25</v>
      </c>
      <c r="C25" s="22">
        <v>39.869999999999997</v>
      </c>
      <c r="D25" s="28">
        <v>40.450000000000003</v>
      </c>
      <c r="E25" s="55">
        <f t="shared" ref="E25:F25" si="22">D25*(1+2.5%)</f>
        <v>41.46125</v>
      </c>
      <c r="F25" s="57">
        <f t="shared" si="22"/>
        <v>42.497781249999996</v>
      </c>
    </row>
    <row r="26" spans="1:6" ht="15" x14ac:dyDescent="0.25">
      <c r="A26" s="27">
        <v>25</v>
      </c>
      <c r="B26" s="33" t="s">
        <v>26</v>
      </c>
      <c r="C26" s="22">
        <v>46.71</v>
      </c>
      <c r="D26" s="28">
        <v>46.71</v>
      </c>
      <c r="E26" s="55">
        <f t="shared" ref="E26:F26" si="23">D26*(1+2.5%)</f>
        <v>47.877749999999999</v>
      </c>
      <c r="F26" s="57">
        <f t="shared" si="23"/>
        <v>49.074693749999994</v>
      </c>
    </row>
    <row r="27" spans="1:6" ht="15" x14ac:dyDescent="0.25">
      <c r="A27" s="27">
        <v>26</v>
      </c>
      <c r="B27" s="33" t="s">
        <v>27</v>
      </c>
      <c r="C27" s="23"/>
      <c r="D27" s="28">
        <v>48.77</v>
      </c>
      <c r="E27" s="55">
        <f t="shared" ref="E27:F27" si="24">D27*(1+2.5%)</f>
        <v>49.989249999999998</v>
      </c>
      <c r="F27" s="57">
        <f t="shared" si="24"/>
        <v>51.238981249999995</v>
      </c>
    </row>
    <row r="28" spans="1:6" ht="15" x14ac:dyDescent="0.25">
      <c r="A28" s="27">
        <v>27</v>
      </c>
      <c r="B28" s="33" t="s">
        <v>28</v>
      </c>
      <c r="C28" s="23"/>
      <c r="D28" s="28">
        <v>51.94</v>
      </c>
      <c r="E28" s="55">
        <f t="shared" ref="E28:F28" si="25">D28*(1+2.5%)</f>
        <v>53.238499999999995</v>
      </c>
      <c r="F28" s="57">
        <f t="shared" si="25"/>
        <v>54.569462499999993</v>
      </c>
    </row>
    <row r="29" spans="1:6" ht="15" x14ac:dyDescent="0.25">
      <c r="A29" s="27">
        <v>28</v>
      </c>
      <c r="B29" s="33" t="s">
        <v>29</v>
      </c>
      <c r="C29" s="23"/>
      <c r="D29" s="28">
        <v>54.11</v>
      </c>
      <c r="E29" s="55">
        <f t="shared" ref="E29:F29" si="26">D29*(1+2.5%)</f>
        <v>55.462749999999993</v>
      </c>
      <c r="F29" s="57">
        <f t="shared" si="26"/>
        <v>56.849318749999988</v>
      </c>
    </row>
    <row r="30" spans="1:6" ht="15" x14ac:dyDescent="0.25">
      <c r="A30" s="27">
        <v>29</v>
      </c>
      <c r="B30" s="33" t="s">
        <v>30</v>
      </c>
      <c r="C30" s="22">
        <v>56.71</v>
      </c>
      <c r="D30" s="28">
        <v>56.71</v>
      </c>
      <c r="E30" s="55">
        <f t="shared" ref="E30:F30" si="27">D30*(1+2.5%)</f>
        <v>58.127749999999999</v>
      </c>
      <c r="F30" s="57">
        <f t="shared" si="27"/>
        <v>59.580943749999996</v>
      </c>
    </row>
    <row r="31" spans="1:6" ht="15" x14ac:dyDescent="0.25">
      <c r="A31" s="27">
        <v>30</v>
      </c>
      <c r="B31" s="33" t="s">
        <v>31</v>
      </c>
      <c r="C31" s="23"/>
      <c r="D31" s="28">
        <v>57.531707317073177</v>
      </c>
      <c r="E31" s="55">
        <f t="shared" ref="E31:F31" si="28">D31*(1+2.5%)</f>
        <v>58.97</v>
      </c>
      <c r="F31" s="57">
        <f t="shared" si="28"/>
        <v>60.444249999999997</v>
      </c>
    </row>
    <row r="32" spans="1:6" ht="15" x14ac:dyDescent="0.25">
      <c r="A32" s="27">
        <v>31</v>
      </c>
      <c r="B32" s="33" t="s">
        <v>32</v>
      </c>
      <c r="C32" s="22">
        <v>58.97</v>
      </c>
      <c r="D32" s="28">
        <v>62.239999999999995</v>
      </c>
      <c r="E32" s="55">
        <f t="shared" ref="E32:F32" si="29">D32*(1+2.5%)</f>
        <v>63.795999999999992</v>
      </c>
      <c r="F32" s="57">
        <f t="shared" si="29"/>
        <v>65.390899999999988</v>
      </c>
    </row>
    <row r="33" spans="1:6" ht="15" x14ac:dyDescent="0.25">
      <c r="A33" s="27">
        <v>32</v>
      </c>
      <c r="B33" s="33" t="s">
        <v>33</v>
      </c>
      <c r="C33" s="23"/>
      <c r="D33" s="28">
        <v>64.540000000000006</v>
      </c>
      <c r="E33" s="55">
        <f t="shared" ref="E33:F33" si="30">D33*(1+2.5%)</f>
        <v>66.153499999999994</v>
      </c>
      <c r="F33" s="57">
        <f t="shared" si="30"/>
        <v>67.807337499999988</v>
      </c>
    </row>
    <row r="34" spans="1:6" ht="15" x14ac:dyDescent="0.25">
      <c r="A34" s="27">
        <v>33</v>
      </c>
      <c r="B34" s="33" t="s">
        <v>34</v>
      </c>
      <c r="C34" s="23"/>
      <c r="D34" s="28">
        <v>67</v>
      </c>
      <c r="E34" s="55">
        <f t="shared" ref="E34:F34" si="31">D34*(1+2.5%)</f>
        <v>68.674999999999997</v>
      </c>
      <c r="F34" s="57">
        <f t="shared" si="31"/>
        <v>70.391874999999985</v>
      </c>
    </row>
    <row r="35" spans="1:6" ht="15" x14ac:dyDescent="0.25">
      <c r="A35" s="27">
        <v>34</v>
      </c>
      <c r="B35" s="33" t="s">
        <v>36</v>
      </c>
      <c r="C35" s="23"/>
      <c r="D35" s="28" t="s">
        <v>35</v>
      </c>
      <c r="E35" s="55"/>
      <c r="F35" s="57"/>
    </row>
    <row r="36" spans="1:6" ht="30" x14ac:dyDescent="0.25">
      <c r="A36" s="27">
        <v>35</v>
      </c>
      <c r="B36" s="33" t="s">
        <v>37</v>
      </c>
      <c r="C36" s="22">
        <v>31.95</v>
      </c>
      <c r="D36" s="28">
        <v>31.949999999999996</v>
      </c>
      <c r="E36" s="55">
        <f t="shared" ref="E36:F36" si="32">D36*(1+2.5%)</f>
        <v>32.748749999999994</v>
      </c>
      <c r="F36" s="57">
        <f t="shared" si="32"/>
        <v>33.567468749999989</v>
      </c>
    </row>
    <row r="37" spans="1:6" ht="15" x14ac:dyDescent="0.25">
      <c r="A37" s="27">
        <v>36</v>
      </c>
      <c r="B37" s="33" t="s">
        <v>38</v>
      </c>
      <c r="C37" s="22">
        <v>34.28</v>
      </c>
      <c r="D37" s="28">
        <v>35</v>
      </c>
      <c r="E37" s="55">
        <f t="shared" ref="E37:F37" si="33">D37*(1+2.5%)</f>
        <v>35.875</v>
      </c>
      <c r="F37" s="57">
        <f t="shared" si="33"/>
        <v>36.771874999999994</v>
      </c>
    </row>
    <row r="38" spans="1:6" ht="15" x14ac:dyDescent="0.25">
      <c r="A38" s="27">
        <v>37</v>
      </c>
      <c r="B38" s="33" t="s">
        <v>39</v>
      </c>
      <c r="C38" s="22">
        <v>37.78</v>
      </c>
      <c r="D38" s="28">
        <v>40.69</v>
      </c>
      <c r="E38" s="55">
        <f t="shared" ref="E38:F38" si="34">D38*(1+2.5%)</f>
        <v>41.707249999999995</v>
      </c>
      <c r="F38" s="57">
        <f t="shared" si="34"/>
        <v>42.749931249999989</v>
      </c>
    </row>
    <row r="39" spans="1:6" ht="15" x14ac:dyDescent="0.25">
      <c r="A39" s="27">
        <v>38</v>
      </c>
      <c r="B39" s="33" t="s">
        <v>40</v>
      </c>
      <c r="C39" s="23"/>
      <c r="D39" s="28">
        <v>42</v>
      </c>
      <c r="E39" s="55">
        <f t="shared" ref="E39:F39" si="35">D39*(1+2.5%)</f>
        <v>43.05</v>
      </c>
      <c r="F39" s="57">
        <f t="shared" si="35"/>
        <v>44.126249999999992</v>
      </c>
    </row>
    <row r="40" spans="1:6" ht="15" x14ac:dyDescent="0.25">
      <c r="A40" s="27">
        <v>39</v>
      </c>
      <c r="B40" s="33" t="s">
        <v>41</v>
      </c>
      <c r="C40" s="22">
        <v>47.64</v>
      </c>
      <c r="D40" s="28">
        <v>47.64</v>
      </c>
      <c r="E40" s="55">
        <f t="shared" ref="E40:F40" si="36">D40*(1+2.5%)</f>
        <v>48.830999999999996</v>
      </c>
      <c r="F40" s="57">
        <f t="shared" si="36"/>
        <v>50.051774999999992</v>
      </c>
    </row>
    <row r="41" spans="1:6" ht="15" x14ac:dyDescent="0.25">
      <c r="A41" s="27">
        <v>40</v>
      </c>
      <c r="B41" s="33" t="s">
        <v>42</v>
      </c>
      <c r="C41" s="22">
        <v>23.12</v>
      </c>
      <c r="D41" s="28">
        <v>23.12</v>
      </c>
      <c r="E41" s="55">
        <f t="shared" ref="E41:F41" si="37">D41*(1+2.5%)</f>
        <v>23.698</v>
      </c>
      <c r="F41" s="57">
        <f t="shared" si="37"/>
        <v>24.29045</v>
      </c>
    </row>
    <row r="42" spans="1:6" ht="15" x14ac:dyDescent="0.25">
      <c r="A42" s="27">
        <v>41</v>
      </c>
      <c r="B42" s="33" t="s">
        <v>43</v>
      </c>
      <c r="C42" s="22">
        <v>23.69</v>
      </c>
      <c r="D42" s="28">
        <v>24</v>
      </c>
      <c r="E42" s="55">
        <f t="shared" ref="E42:F42" si="38">D42*(1+2.5%)</f>
        <v>24.599999999999998</v>
      </c>
      <c r="F42" s="57">
        <f t="shared" si="38"/>
        <v>25.214999999999996</v>
      </c>
    </row>
    <row r="43" spans="1:6" ht="15" x14ac:dyDescent="0.25">
      <c r="A43" s="27">
        <v>42</v>
      </c>
      <c r="B43" s="33" t="s">
        <v>44</v>
      </c>
      <c r="C43" s="22">
        <v>24.88</v>
      </c>
      <c r="D43" s="28">
        <v>26</v>
      </c>
      <c r="E43" s="55">
        <f t="shared" ref="E43:F43" si="39">D43*(1+2.5%)</f>
        <v>26.65</v>
      </c>
      <c r="F43" s="57">
        <f t="shared" si="39"/>
        <v>27.316249999999997</v>
      </c>
    </row>
    <row r="44" spans="1:6" ht="15" x14ac:dyDescent="0.25">
      <c r="A44" s="27">
        <v>43</v>
      </c>
      <c r="B44" s="33" t="s">
        <v>45</v>
      </c>
      <c r="C44" s="22">
        <v>26.65</v>
      </c>
      <c r="D44" s="28">
        <v>28</v>
      </c>
      <c r="E44" s="55">
        <f t="shared" ref="E44:F44" si="40">D44*(1+2.5%)</f>
        <v>28.699999999999996</v>
      </c>
      <c r="F44" s="57">
        <f t="shared" si="40"/>
        <v>29.417499999999993</v>
      </c>
    </row>
    <row r="45" spans="1:6" ht="15" x14ac:dyDescent="0.25">
      <c r="A45" s="27">
        <v>44</v>
      </c>
      <c r="B45" s="33" t="s">
        <v>46</v>
      </c>
      <c r="C45" s="22">
        <v>29.15</v>
      </c>
      <c r="D45" s="28">
        <v>30</v>
      </c>
      <c r="E45" s="55">
        <f t="shared" ref="E45:F45" si="41">D45*(1+2.5%)</f>
        <v>30.749999999999996</v>
      </c>
      <c r="F45" s="57">
        <f t="shared" si="41"/>
        <v>31.518749999999994</v>
      </c>
    </row>
    <row r="46" spans="1:6" ht="15" x14ac:dyDescent="0.25">
      <c r="A46" s="27">
        <v>45</v>
      </c>
      <c r="B46" s="33" t="s">
        <v>47</v>
      </c>
      <c r="C46" s="22">
        <v>32.6</v>
      </c>
      <c r="D46" s="28">
        <v>34</v>
      </c>
      <c r="E46" s="55">
        <f t="shared" ref="E46:F46" si="42">D46*(1+2.5%)</f>
        <v>34.849999999999994</v>
      </c>
      <c r="F46" s="57">
        <f t="shared" si="42"/>
        <v>35.721249999999991</v>
      </c>
    </row>
    <row r="47" spans="1:6" ht="15" x14ac:dyDescent="0.25">
      <c r="A47" s="27">
        <v>46</v>
      </c>
      <c r="B47" s="33" t="s">
        <v>48</v>
      </c>
      <c r="C47" s="22">
        <v>37.42</v>
      </c>
      <c r="D47" s="28">
        <v>39</v>
      </c>
      <c r="E47" s="55">
        <f t="shared" ref="E47:F47" si="43">D47*(1+2.5%)</f>
        <v>39.974999999999994</v>
      </c>
      <c r="F47" s="57">
        <f t="shared" si="43"/>
        <v>40.974374999999988</v>
      </c>
    </row>
    <row r="48" spans="1:6" ht="15" x14ac:dyDescent="0.25">
      <c r="A48" s="27">
        <v>47</v>
      </c>
      <c r="B48" s="33" t="s">
        <v>49</v>
      </c>
      <c r="C48" s="22">
        <v>23.11</v>
      </c>
      <c r="D48" s="28">
        <v>25.52</v>
      </c>
      <c r="E48" s="55">
        <f t="shared" ref="E48:F48" si="44">D48*(1+2.5%)</f>
        <v>26.157999999999998</v>
      </c>
      <c r="F48" s="57">
        <f t="shared" si="44"/>
        <v>26.811949999999996</v>
      </c>
    </row>
    <row r="49" spans="1:6" ht="15" x14ac:dyDescent="0.25">
      <c r="A49" s="27">
        <v>48</v>
      </c>
      <c r="B49" s="33" t="s">
        <v>50</v>
      </c>
      <c r="C49" s="22">
        <v>24.15</v>
      </c>
      <c r="D49" s="28">
        <v>25.52</v>
      </c>
      <c r="E49" s="55">
        <f t="shared" ref="E49:F49" si="45">D49*(1+2.5%)</f>
        <v>26.157999999999998</v>
      </c>
      <c r="F49" s="57">
        <f t="shared" si="45"/>
        <v>26.811949999999996</v>
      </c>
    </row>
    <row r="50" spans="1:6" ht="15" x14ac:dyDescent="0.25">
      <c r="A50" s="27">
        <v>49</v>
      </c>
      <c r="B50" s="33" t="s">
        <v>51</v>
      </c>
      <c r="C50" s="22">
        <v>25.52</v>
      </c>
      <c r="D50" s="28">
        <v>25.52</v>
      </c>
      <c r="E50" s="55">
        <f t="shared" ref="E50:F50" si="46">D50*(1+2.5%)</f>
        <v>26.157999999999998</v>
      </c>
      <c r="F50" s="57">
        <f t="shared" si="46"/>
        <v>26.811949999999996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proposed classifications 2022 </vt:lpstr>
      <vt:lpstr>classifications detail 2022</vt:lpstr>
      <vt:lpstr>Wage Increases</vt:lpstr>
    </vt:vector>
  </TitlesOfParts>
  <Company>Healius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KWOK, Nick</dc:creator>
  <cp:lastModifiedBy>Elizabeth Kennett</cp:lastModifiedBy>
  <dcterms:created xsi:type="dcterms:W3CDTF">2022-07-12T00:26:03Z</dcterms:created>
  <dcterms:modified xsi:type="dcterms:W3CDTF">2022-07-19T21:58:44Z</dcterms:modified>
</cp:coreProperties>
</file>